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HE SECRET TEA GARDEN\FUNCTIONS\"/>
    </mc:Choice>
  </mc:AlternateContent>
  <xr:revisionPtr revIDLastSave="0" documentId="13_ncr:1_{5F2F93D6-9297-4AE5-A268-52B5A4221171}" xr6:coauthVersionLast="47" xr6:coauthVersionMax="47" xr10:uidLastSave="{00000000-0000-0000-0000-000000000000}"/>
  <bookViews>
    <workbookView xWindow="-108" yWindow="-108" windowWidth="23256" windowHeight="12456" activeTab="1" xr2:uid="{923C00AA-2ED4-46F7-802C-ED8CD44A62AB}"/>
  </bookViews>
  <sheets>
    <sheet name="Terms and conditions" sheetId="2" r:id="rId1"/>
    <sheet name="MENU PRIC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3" i="1" l="1" a="1"/>
  <c r="E203" i="1"/>
  <c r="E149" i="1"/>
  <c r="E150" i="1"/>
  <c r="E151" i="1"/>
  <c r="E134" i="1"/>
  <c r="E140" i="1"/>
  <c r="E141" i="1"/>
  <c r="E142" i="1"/>
  <c r="E123" i="1"/>
  <c r="E133" i="1"/>
  <c r="E56" i="1"/>
  <c r="E57" i="1"/>
  <c r="E175" i="1" l="1"/>
  <c r="E129" i="1"/>
  <c r="E122" i="1"/>
  <c r="E124" i="1"/>
  <c r="E99" i="1"/>
  <c r="E96" i="1"/>
  <c r="E97" i="1"/>
  <c r="E108" i="1"/>
  <c r="E147" i="1"/>
  <c r="E155" i="1"/>
  <c r="E152" i="1"/>
  <c r="E178" i="1" l="1"/>
  <c r="E161" i="1"/>
  <c r="E73" i="1"/>
  <c r="E74" i="1"/>
  <c r="E54" i="1"/>
  <c r="E48" i="1"/>
  <c r="E114" i="1" l="1"/>
  <c r="E115" i="1"/>
  <c r="E116" i="1"/>
  <c r="E117" i="1"/>
  <c r="E113" i="1"/>
  <c r="E110" i="1"/>
  <c r="E171" i="1"/>
  <c r="E191" i="1"/>
  <c r="E192" i="1"/>
  <c r="E193" i="1"/>
  <c r="E194" i="1"/>
  <c r="E195" i="1"/>
  <c r="E196" i="1"/>
  <c r="E197" i="1"/>
  <c r="E187" i="1"/>
  <c r="E198" i="1"/>
  <c r="E20" i="1"/>
  <c r="E11" i="1"/>
  <c r="E12" i="1"/>
  <c r="E59" i="1"/>
  <c r="E189" i="1"/>
  <c r="E162" i="1"/>
  <c r="E143" i="1"/>
  <c r="E131" i="1"/>
  <c r="E90" i="1"/>
  <c r="E94" i="1"/>
  <c r="E81" i="1"/>
  <c r="E79" i="1"/>
  <c r="E67" i="1"/>
  <c r="E43" i="1"/>
  <c r="E35" i="1"/>
  <c r="E28" i="1"/>
  <c r="E24" i="1"/>
  <c r="E25" i="1"/>
  <c r="E26" i="1"/>
  <c r="E27" i="1"/>
  <c r="E29" i="1"/>
  <c r="E30" i="1"/>
  <c r="E23" i="1"/>
  <c r="E21" i="1"/>
  <c r="E19" i="1"/>
  <c r="E13" i="1"/>
  <c r="E9" i="1"/>
  <c r="E10" i="1"/>
  <c r="E14" i="1"/>
  <c r="E15" i="1"/>
  <c r="E16" i="1"/>
  <c r="E8" i="1"/>
  <c r="E135" i="1"/>
  <c r="E128" i="1"/>
  <c r="E125" i="1"/>
  <c r="E17" i="1" l="1"/>
  <c r="E202" i="1" s="1"/>
  <c r="E46" i="1"/>
  <c r="E188" i="1"/>
  <c r="E190" i="1"/>
  <c r="E186" i="1"/>
  <c r="E185" i="1"/>
  <c r="E184" i="1"/>
  <c r="E183" i="1"/>
  <c r="E182" i="1"/>
  <c r="E179" i="1"/>
  <c r="E170" i="1"/>
  <c r="E172" i="1"/>
  <c r="E177" i="1"/>
  <c r="E176" i="1"/>
  <c r="E174" i="1"/>
  <c r="E173" i="1"/>
  <c r="E169" i="1"/>
  <c r="E168" i="1"/>
  <c r="E167" i="1"/>
  <c r="E163" i="1"/>
  <c r="E160" i="1"/>
  <c r="E159" i="1"/>
  <c r="E158" i="1"/>
  <c r="E148" i="1"/>
  <c r="E144" i="1"/>
  <c r="E139" i="1"/>
  <c r="E145" i="1" s="1"/>
  <c r="E136" i="1"/>
  <c r="E132" i="1"/>
  <c r="E130" i="1"/>
  <c r="E121" i="1"/>
  <c r="E126" i="1" s="1"/>
  <c r="E118" i="1"/>
  <c r="E112" i="1"/>
  <c r="E111" i="1"/>
  <c r="E109" i="1"/>
  <c r="E104" i="1"/>
  <c r="E105" i="1"/>
  <c r="E106" i="1"/>
  <c r="E107" i="1"/>
  <c r="E101" i="1"/>
  <c r="E100" i="1"/>
  <c r="E98" i="1"/>
  <c r="E95" i="1"/>
  <c r="E93" i="1"/>
  <c r="E92" i="1"/>
  <c r="E89" i="1"/>
  <c r="E91" i="1"/>
  <c r="E87" i="1"/>
  <c r="E88" i="1"/>
  <c r="E86" i="1"/>
  <c r="E80" i="1"/>
  <c r="E82" i="1" s="1"/>
  <c r="E72" i="1"/>
  <c r="E71" i="1"/>
  <c r="E70" i="1"/>
  <c r="E66" i="1"/>
  <c r="E65" i="1"/>
  <c r="E60" i="1"/>
  <c r="E58" i="1"/>
  <c r="E55" i="1"/>
  <c r="E53" i="1"/>
  <c r="E52" i="1"/>
  <c r="E51" i="1"/>
  <c r="E50" i="1"/>
  <c r="E49" i="1"/>
  <c r="E47" i="1"/>
  <c r="E45" i="1"/>
  <c r="E44" i="1"/>
  <c r="E42" i="1"/>
  <c r="E41" i="1"/>
  <c r="E40" i="1"/>
  <c r="E39" i="1"/>
  <c r="E36" i="1"/>
  <c r="E34" i="1"/>
  <c r="E33" i="1"/>
  <c r="E32" i="1"/>
  <c r="E76" i="1" l="1"/>
  <c r="E137" i="1"/>
  <c r="E153" i="1"/>
  <c r="E61" i="1"/>
  <c r="E199" i="1"/>
  <c r="E204" i="1" s="1"/>
  <c r="E180" i="1"/>
  <c r="E37" i="1"/>
  <c r="E102" i="1"/>
  <c r="E119" i="1"/>
  <c r="E164" i="1"/>
  <c r="E68" i="1"/>
  <c r="E211" i="1"/>
  <c r="E205" i="1" l="1"/>
  <c r="E206" i="1" s="1"/>
  <c r="E213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<sst xmlns="http://schemas.openxmlformats.org/spreadsheetml/2006/main" count="338" uniqueCount="308">
  <si>
    <t>0-10 adults</t>
  </si>
  <si>
    <t>Venue Hire fee</t>
  </si>
  <si>
    <t>11-20 adults</t>
  </si>
  <si>
    <t>21-30 adults</t>
  </si>
  <si>
    <t>31-40 adults</t>
  </si>
  <si>
    <t>41-50 adults</t>
  </si>
  <si>
    <t>Vanilla &amp; Chocolate</t>
  </si>
  <si>
    <t>Lemon &amp; Poppy Seed</t>
  </si>
  <si>
    <t>Muffins  (12 per serving)</t>
  </si>
  <si>
    <t>Fruit Kebabs (20 Pieces)</t>
  </si>
  <si>
    <t>Homemade Scones with Jam &amp; Cream (12 halves)</t>
  </si>
  <si>
    <t>Other pastries &amp; sweets</t>
  </si>
  <si>
    <t>Homemade carrot cake</t>
  </si>
  <si>
    <t>Homemade fridge cheese cake</t>
  </si>
  <si>
    <t>Cake Corkage</t>
  </si>
  <si>
    <t>Cake selection</t>
  </si>
  <si>
    <t>SWEETS, CAKES &amp; PASTRIES</t>
  </si>
  <si>
    <t>NON REFUNDABLE VENUE HIRE FEE</t>
  </si>
  <si>
    <t>SAVOURY BOARDS</t>
  </si>
  <si>
    <t>Homemade Scones with Cheese &amp; Tomato (12 halves)</t>
  </si>
  <si>
    <t>Sandwich Platter - Assorted fillings (32 quarter servings)</t>
  </si>
  <si>
    <t>Chicken Spring Rolls with Sweet Chilli Dip (20 servings)</t>
  </si>
  <si>
    <t>Vegetable Spring Rolls with Sweet Chilli Dip (20 servings)</t>
  </si>
  <si>
    <t>Platter crudités with Hummus Dip (10 - 15 people)</t>
  </si>
  <si>
    <t>Wrap Platter- Chicken and Halloumi (16 halves)</t>
  </si>
  <si>
    <t>Halloumi Finger Platter with Sweet Chilli Sauce (20 pieces)</t>
  </si>
  <si>
    <t>Cocktail Samoosa (12 pieces)</t>
  </si>
  <si>
    <t>Bring your own cake</t>
  </si>
  <si>
    <t>BUFFET BREAKFAST  OPTION 1</t>
  </si>
  <si>
    <t>BUFFET BREAKFAST  OPTION 2</t>
  </si>
  <si>
    <t>BUFFET BREAKFAST  OPTION 3</t>
  </si>
  <si>
    <t>LASAGNE</t>
  </si>
  <si>
    <t>Choice of Vegetable, Chicken OR Beef served with a Greek Salad &amp; Crispy Bread Rolls</t>
  </si>
  <si>
    <t>ITEM</t>
  </si>
  <si>
    <t>ITEM DESCRIPTION</t>
  </si>
  <si>
    <t>PRICE</t>
  </si>
  <si>
    <t>TOTAL AMOUNT</t>
  </si>
  <si>
    <t xml:space="preserve">BUILD YOUR OWN BURGER </t>
  </si>
  <si>
    <t>CHICKEN CURRY</t>
  </si>
  <si>
    <t>Served with Yellow Rice &amp; Sambals as well as Bread Rolls</t>
  </si>
  <si>
    <t>Roast Lamb &amp; Chicken, served with Rice, Roast Potatoes, Vegetables, Gravy &amp; Mint Sauce</t>
  </si>
  <si>
    <t>GREEK SALAD</t>
  </si>
  <si>
    <t>HIGH TEA - OPTION 1</t>
  </si>
  <si>
    <t>Please indicate in this block if vegetarian</t>
  </si>
  <si>
    <t>HIGH TEA - OPTION 2</t>
  </si>
  <si>
    <t xml:space="preserve">KIDS HIGH TEA </t>
  </si>
  <si>
    <t>DRINKS</t>
  </si>
  <si>
    <t>1L Water Jug with Ice &amp; Lemon</t>
  </si>
  <si>
    <t>1L Fresh Fruit Juice</t>
  </si>
  <si>
    <t>Still Mineral Water (500ml)</t>
  </si>
  <si>
    <t>Appletizer</t>
  </si>
  <si>
    <t>Grapetizer</t>
  </si>
  <si>
    <t>Sparkling Mineral Water (500ml)</t>
  </si>
  <si>
    <t>Soda cans- Coke</t>
  </si>
  <si>
    <t>Soda cans- Coke Zero</t>
  </si>
  <si>
    <t>Soda cans- Sprite</t>
  </si>
  <si>
    <t>Soda cans- Fanta orange</t>
  </si>
  <si>
    <t>Castle</t>
  </si>
  <si>
    <t>Black Label</t>
  </si>
  <si>
    <t xml:space="preserve"> Amstel</t>
  </si>
  <si>
    <t>Castle Light</t>
  </si>
  <si>
    <t>Heineken</t>
  </si>
  <si>
    <t>Windhoek Draught</t>
  </si>
  <si>
    <t>Hunters Dry</t>
  </si>
  <si>
    <t>Savanna Dry</t>
  </si>
  <si>
    <t>Savanna  Light</t>
  </si>
  <si>
    <t>WINES- BLUSH</t>
  </si>
  <si>
    <t>WINES- WHITE</t>
  </si>
  <si>
    <t>La Motte Sauvignon Blanc</t>
  </si>
  <si>
    <t>Ken Forrester Petit Chardonnay</t>
  </si>
  <si>
    <t>WINES- RED</t>
  </si>
  <si>
    <t>Warwick First Lady Cabernet Sauvignon</t>
  </si>
  <si>
    <t>Kanonkop Kadette Pinotage Based Blend</t>
  </si>
  <si>
    <t>BUBBLES</t>
  </si>
  <si>
    <t>L’ormarins Brut Classique Rose</t>
  </si>
  <si>
    <t>L’ormarins Brut Classique</t>
  </si>
  <si>
    <t>CHAMPAGNE</t>
  </si>
  <si>
    <t>Veuve Clicquot</t>
  </si>
  <si>
    <t>CATERING SELECTION FOR KIDS</t>
  </si>
  <si>
    <t>PARTY PACK - SERVED IN PARTY BOX</t>
  </si>
  <si>
    <t>PARTY PACK - ADD ONS</t>
  </si>
  <si>
    <t>Juice Box</t>
  </si>
  <si>
    <t>Slush</t>
  </si>
  <si>
    <t>KIDDIES MEALS AND TREATS</t>
  </si>
  <si>
    <t>Mini Yoghurt &amp; Fruit</t>
  </si>
  <si>
    <t>Chicken Strips and Chips</t>
  </si>
  <si>
    <t>Hot dog and Chips</t>
  </si>
  <si>
    <t>Hot Chip Platter (10 servings)</t>
  </si>
  <si>
    <t>Ice Cream Cone</t>
  </si>
  <si>
    <t>Cheese Curls</t>
  </si>
  <si>
    <t>Flings</t>
  </si>
  <si>
    <t>Kiddies Biscuits</t>
  </si>
  <si>
    <t>EXTRAS</t>
  </si>
  <si>
    <t>Donut Stand excl donuts</t>
  </si>
  <si>
    <t>VENUE HIRE</t>
  </si>
  <si>
    <t>FOOD AND BEVERAGE</t>
  </si>
  <si>
    <t>Jumping Castle</t>
  </si>
  <si>
    <t>Candy Floss Machine Rental (Incl sugar and sticks)</t>
  </si>
  <si>
    <t>TOTAL COST</t>
  </si>
  <si>
    <t>10% SERVICE CHARGE</t>
  </si>
  <si>
    <t>VENUE HIRE PAID</t>
  </si>
  <si>
    <t>FOOD AND BEVERAGE DEPOSIT</t>
  </si>
  <si>
    <t>TOTAL PAID</t>
  </si>
  <si>
    <t>REMAINING BALANCE DUE</t>
  </si>
  <si>
    <t>Popcorn Machine Rental (incl pop corn std salt and packets)</t>
  </si>
  <si>
    <t>FUNCTION CONFIRMATION FORM</t>
  </si>
  <si>
    <t>Breakfast • Lunch • Brunch • Coffee shop • Country • Light Meals • Spit braai</t>
  </si>
  <si>
    <t>BOOKED BY:</t>
  </si>
  <si>
    <t>TELEPHONE NO:</t>
  </si>
  <si>
    <t>EMAIL ADDRESS:</t>
  </si>
  <si>
    <t>GUEST OF HONOUR:</t>
  </si>
  <si>
    <t>FUNCTION DATE:</t>
  </si>
  <si>
    <t>NO OF ADULTS:</t>
  </si>
  <si>
    <t>NO OF CHILDREN:</t>
  </si>
  <si>
    <t>*PLEASE COMPLETE THE GREY BOXES</t>
  </si>
  <si>
    <t>Baby shower</t>
  </si>
  <si>
    <t>Bridal shower</t>
  </si>
  <si>
    <t>High Tea</t>
  </si>
  <si>
    <t>Birthday party: Girl</t>
  </si>
  <si>
    <t>Birthday party: Boy</t>
  </si>
  <si>
    <t>TERMS &amp; CONDITIONS</t>
  </si>
  <si>
    <t>Once this has been paid, it cannot be refunded upon cancellation, and is NOT deducted from the final bill</t>
  </si>
  <si>
    <t xml:space="preserve">1. </t>
  </si>
  <si>
    <t>0 - 10 Adults = R550</t>
  </si>
  <si>
    <t>21 - 30 - Adults = R2100</t>
  </si>
  <si>
    <t>31 - 40 - Adults = R2350</t>
  </si>
  <si>
    <t>41 - 50 - Adults = R2600</t>
  </si>
  <si>
    <t xml:space="preserve">2. </t>
  </si>
  <si>
    <t>Initial</t>
  </si>
  <si>
    <t>3.</t>
  </si>
  <si>
    <t>No food, beverages or any other consumables may be brought onto the premises</t>
  </si>
  <si>
    <t>4.</t>
  </si>
  <si>
    <t>6.</t>
  </si>
  <si>
    <t>7.</t>
  </si>
  <si>
    <t>5.</t>
  </si>
  <si>
    <t>8.</t>
  </si>
  <si>
    <t>Full payment of Outstanding Balance to be made on the day of the function.</t>
  </si>
  <si>
    <t xml:space="preserve"> (We do not unfortunately, accept Diner’s Club,American Express or Cheques)</t>
  </si>
  <si>
    <t>Prices subject to change without prior notice.</t>
  </si>
  <si>
    <t>9.</t>
  </si>
  <si>
    <t>10.</t>
  </si>
  <si>
    <r>
      <t xml:space="preserve">Final Catering Selections and Number of Guests are to be submitted by the </t>
    </r>
    <r>
      <rPr>
        <b/>
        <u/>
        <sz val="12"/>
        <color theme="1"/>
        <rFont val="Calibri"/>
        <family val="2"/>
        <scheme val="minor"/>
      </rPr>
      <t xml:space="preserve">SUNDAY BEFORE </t>
    </r>
    <r>
      <rPr>
        <sz val="12"/>
        <color theme="1"/>
        <rFont val="Calibri"/>
        <family val="2"/>
        <scheme val="minor"/>
      </rPr>
      <t>your function</t>
    </r>
  </si>
  <si>
    <r>
      <t xml:space="preserve">Please send the confirmation of payment for the </t>
    </r>
    <r>
      <rPr>
        <b/>
        <sz val="12"/>
        <color theme="1"/>
        <rFont val="Calibri"/>
        <family val="2"/>
        <scheme val="minor"/>
      </rPr>
      <t>NON-REFUNDABLE</t>
    </r>
    <r>
      <rPr>
        <sz val="12"/>
        <color theme="1"/>
        <rFont val="Calibri"/>
        <family val="2"/>
        <scheme val="minor"/>
      </rPr>
      <t xml:space="preserve"> “Venue Hire Fee” to the e-mail address, together with this first page</t>
    </r>
  </si>
  <si>
    <r>
      <t xml:space="preserve">A </t>
    </r>
    <r>
      <rPr>
        <b/>
        <sz val="12"/>
        <color theme="1"/>
        <rFont val="Calibri"/>
        <family val="2"/>
        <scheme val="minor"/>
      </rPr>
      <t xml:space="preserve">10% GRATUITY </t>
    </r>
    <r>
      <rPr>
        <sz val="12"/>
        <color theme="1"/>
        <rFont val="Calibri"/>
        <family val="2"/>
        <scheme val="minor"/>
      </rPr>
      <t>will be added to your Final Bill which will be received by the host/hostess &amp; assistants</t>
    </r>
  </si>
  <si>
    <t>DATE</t>
  </si>
  <si>
    <t>SIGNATURE</t>
  </si>
  <si>
    <t>51 - 60 - Adults = R2800</t>
  </si>
  <si>
    <t>Flowers, Balloons &amp; décor</t>
  </si>
  <si>
    <t>We do have an inhouse decor specialist to assist you with your requirements</t>
  </si>
  <si>
    <t>There are no exceptions to the NO MUSIC or PA SYSTEMS terms &amp; conditions, as we are in a residential area and our lease prohibits this.</t>
  </si>
  <si>
    <t>We are an outdoor venue only, and do not have inside facilities.</t>
  </si>
  <si>
    <t>We will however endeavour to accommodate your function in a room inside the manor house if there is inclement weather.</t>
  </si>
  <si>
    <t>These rooms do not form part of our leased area and therefore cannot be guaranteed</t>
  </si>
  <si>
    <t>We look forward to making your function a special day to remember.</t>
  </si>
  <si>
    <t>51 - 60 adults</t>
  </si>
  <si>
    <t>61 - 70 adults</t>
  </si>
  <si>
    <t>71 - 90 adults</t>
  </si>
  <si>
    <t>Warwick The 1st Lady Dry Rose</t>
  </si>
  <si>
    <r>
      <rPr>
        <sz val="12"/>
        <rFont val="Calibri (Body)"/>
      </rPr>
      <t>11</t>
    </r>
    <r>
      <rPr>
        <sz val="12"/>
        <rFont val="Calibri"/>
        <family val="2"/>
        <scheme val="minor"/>
      </rPr>
      <t xml:space="preserve"> - 20 Adults = R1450</t>
    </r>
  </si>
  <si>
    <t>FREQUENTLY ASKED QUESTIONS</t>
  </si>
  <si>
    <t>Your are welcome to bring the following items in for your function:</t>
  </si>
  <si>
    <r>
      <t xml:space="preserve">  Savoury Cheese Board -Asst cheese, biscuits, fresh fruit</t>
    </r>
    <r>
      <rPr>
        <sz val="12"/>
        <rFont val="Calibri (Body)"/>
      </rPr>
      <t xml:space="preserve"> </t>
    </r>
    <r>
      <rPr>
        <sz val="12"/>
        <rFont val="Calibri"/>
        <family val="2"/>
        <scheme val="minor"/>
      </rPr>
      <t>&amp; preserves (10 pax)</t>
    </r>
  </si>
  <si>
    <t>Homemade Mini Sausage Rolls - Beef (30 pieces)</t>
  </si>
  <si>
    <t>Homemade Mini Sausage Rolls - Chicken (30 pieces)</t>
  </si>
  <si>
    <r>
      <t>Sticky Chicken Wings</t>
    </r>
    <r>
      <rPr>
        <sz val="12"/>
        <color rgb="FFFF0000"/>
        <rFont val="Calibri (Body)"/>
      </rPr>
      <t xml:space="preserve"> </t>
    </r>
    <r>
      <rPr>
        <sz val="12"/>
        <rFont val="Calibri"/>
        <family val="2"/>
        <scheme val="minor"/>
      </rPr>
      <t>(12)</t>
    </r>
  </si>
  <si>
    <r>
      <t xml:space="preserve">Rib platter (pork) </t>
    </r>
    <r>
      <rPr>
        <sz val="12"/>
        <rFont val="Calibri"/>
        <family val="2"/>
        <scheme val="minor"/>
      </rPr>
      <t>(1kg)</t>
    </r>
  </si>
  <si>
    <t>BEERS AND CIDERS</t>
  </si>
  <si>
    <t>Rolls, Homemade Beef patties OR Crispy Chicken Patties, Tomato, Lettuce, Onion &amp; Chips</t>
  </si>
  <si>
    <t>Chicken Strip Platter (20 strips)</t>
  </si>
  <si>
    <t>The Secret Tea Garden Function price list</t>
  </si>
  <si>
    <t>61 - 70 - Adults = R3500</t>
  </si>
  <si>
    <t>71 - 90 - Adults = R5000</t>
  </si>
  <si>
    <t>Slider Platter - Beef (16 portions)</t>
  </si>
  <si>
    <t>Slider Platter - Chicken (16 portions)</t>
  </si>
  <si>
    <t>11.</t>
  </si>
  <si>
    <t>Mini Vanilla Crown
Mini Cinnamon Swirl
Mini Raspberry Crown
Mini Apple Coronet</t>
  </si>
  <si>
    <t>Banana Loaf
( Freshly Baked)</t>
  </si>
  <si>
    <t>Assorted Danish Platter - 
Types may vary (24)</t>
  </si>
  <si>
    <t>Homemade Assorted
Mini Quiche Platter (18 pieces)</t>
  </si>
  <si>
    <t>Homemade Assorted
Cocktail Pie Platter (24 pieces)</t>
  </si>
  <si>
    <t>Spinach and Feta (6)
Bacon and Onion (6)
Mediterranean (6)</t>
  </si>
  <si>
    <t>Chicken &amp; Leek (4)
Chicken Curry (4)
Pepper Steak (4)
Beef &amp; Onion (4)
Cheese &amp; Corn (4)
Spinach &amp; Feta (4)</t>
  </si>
  <si>
    <t>Cheese &amp; Corn
Beef mince
Chicken mince</t>
  </si>
  <si>
    <t>1x Packet of Gummies, 
1x Juice Box &amp; 1x Packet of Chips</t>
  </si>
  <si>
    <t>Time of arrival for setup:</t>
  </si>
  <si>
    <t>12.</t>
  </si>
  <si>
    <t xml:space="preserve">Please note that the use of the jumping castle, candy floss and popcorn machine are load shedding dependent. </t>
  </si>
  <si>
    <t xml:space="preserve">Please enquire from the host the predicted load shedding schedule on the date of your function. </t>
  </si>
  <si>
    <t>13.</t>
  </si>
  <si>
    <r>
      <t xml:space="preserve">Please note that if the event is cancelled within a week prior to the function date, </t>
    </r>
    <r>
      <rPr>
        <b/>
        <sz val="12"/>
        <color theme="1"/>
        <rFont val="Calibri"/>
        <family val="2"/>
      </rPr>
      <t>50%</t>
    </r>
    <r>
      <rPr>
        <sz val="12"/>
        <color theme="1"/>
        <rFont val="Calibri"/>
        <family val="2"/>
        <scheme val="minor"/>
      </rPr>
      <t xml:space="preserve"> of the food and beverage cost is NON REFUNDABLE.</t>
    </r>
  </si>
  <si>
    <t>14.</t>
  </si>
  <si>
    <t>These beverages may be removed from the venue.</t>
  </si>
  <si>
    <t>Please note that the cost of pre-ordered beverages which are not consumed during the function, will not be refunded.</t>
  </si>
  <si>
    <t>Slip and Slide</t>
  </si>
  <si>
    <t>Princess Chair- Adult or child option</t>
  </si>
  <si>
    <t>15.</t>
  </si>
  <si>
    <t>with the outstanding balance to be made on the day the function.</t>
  </si>
  <si>
    <t>Please Initial Blocks 2,3,4,5,6,8 &amp; 9 this indicates that you are aware &amp; accept the terms as stated above</t>
  </si>
  <si>
    <t>PLEASE FILL IN THIS BLOCK: QUANTITY (1,2,3,4 ….)</t>
  </si>
  <si>
    <t>Kiddies burger and Chips</t>
  </si>
  <si>
    <t>Kiddies Soft play</t>
  </si>
  <si>
    <t>Stretch Tent- Small (seats 40 guests)</t>
  </si>
  <si>
    <t>Stretch Tent- Large (seats 100 guests)</t>
  </si>
  <si>
    <t>LAMB ROAST</t>
  </si>
  <si>
    <t xml:space="preserve">Ice Tea Peach </t>
  </si>
  <si>
    <t>Heineken Zero</t>
  </si>
  <si>
    <t>Flying fish</t>
  </si>
  <si>
    <t>Bernini Blush</t>
  </si>
  <si>
    <t>Brutal Fruit (Ruby Apple, Strawberry, Litchi)</t>
  </si>
  <si>
    <t>Savanna Non Alcoholic</t>
  </si>
  <si>
    <t>Protea Sauvignon Blanc</t>
  </si>
  <si>
    <t>Ken Forrester Petit Chenin Blanc</t>
  </si>
  <si>
    <t>Diemersdal unwooded Chardonnay</t>
  </si>
  <si>
    <t>Protea Merlot</t>
  </si>
  <si>
    <t>Simonsig Kaapse Vonkel Satin Nectar</t>
  </si>
  <si>
    <t>Pongracz Brut</t>
  </si>
  <si>
    <t>Assorted Sweet Platter -
Option 2 (40)</t>
  </si>
  <si>
    <t>Assorted Sweet Platter - 
Option 1 (40)</t>
  </si>
  <si>
    <t>Mini Pecan Nut Tart (10)
Mini Apple Tart (10)
Mini Choc Brownie (10)
Mini Lemon Meringue (10)</t>
  </si>
  <si>
    <t xml:space="preserve">Banana </t>
  </si>
  <si>
    <r>
      <rPr>
        <b/>
        <sz val="11"/>
        <color rgb="FFFF0000"/>
        <rFont val="Calibri"/>
        <family val="2"/>
        <scheme val="minor"/>
      </rPr>
      <t xml:space="preserve">Please confirm in this block:
</t>
    </r>
    <r>
      <rPr>
        <sz val="11"/>
        <color rgb="FFFF0000"/>
        <rFont val="Calibri"/>
        <family val="2"/>
        <scheme val="minor"/>
      </rPr>
      <t>Vanilla or
chocolate cupcake
and colour icing required.</t>
    </r>
  </si>
  <si>
    <r>
      <rPr>
        <b/>
        <sz val="11"/>
        <color rgb="FFFF0000"/>
        <rFont val="Calibri"/>
        <family val="2"/>
        <scheme val="minor"/>
      </rPr>
      <t xml:space="preserve">Please confirm in this block:
</t>
    </r>
    <r>
      <rPr>
        <sz val="11"/>
        <color rgb="FFFF0000"/>
        <rFont val="Calibri"/>
        <family val="2"/>
        <scheme val="minor"/>
      </rPr>
      <t>The specific quiche flavours required and quantities</t>
    </r>
  </si>
  <si>
    <r>
      <rPr>
        <b/>
        <sz val="11"/>
        <color rgb="FFFF0000"/>
        <rFont val="Calibri"/>
        <family val="2"/>
        <scheme val="minor"/>
      </rPr>
      <t xml:space="preserve">Please confirm in this block:
</t>
    </r>
    <r>
      <rPr>
        <sz val="11"/>
        <color rgb="FFFF0000"/>
        <rFont val="Calibri"/>
        <family val="2"/>
        <scheme val="minor"/>
      </rPr>
      <t>The specific pie flavours required and quantities</t>
    </r>
  </si>
  <si>
    <r>
      <rPr>
        <b/>
        <sz val="11"/>
        <color rgb="FFFF0000"/>
        <rFont val="Calibri"/>
        <family val="2"/>
        <scheme val="minor"/>
      </rPr>
      <t xml:space="preserve">Please indicate in this block:
</t>
    </r>
    <r>
      <rPr>
        <sz val="11"/>
        <color rgb="FFFF0000"/>
        <rFont val="Calibri"/>
        <family val="2"/>
        <scheme val="minor"/>
      </rPr>
      <t>Beef or Pork sausage White or brown toast</t>
    </r>
  </si>
  <si>
    <r>
      <rPr>
        <b/>
        <sz val="11"/>
        <color rgb="FFFF0000"/>
        <rFont val="Calibri"/>
        <family val="2"/>
        <scheme val="minor"/>
      </rPr>
      <t xml:space="preserve">Please indicate in this block:
</t>
    </r>
    <r>
      <rPr>
        <sz val="11"/>
        <color rgb="FFFF0000"/>
        <rFont val="Calibri"/>
        <family val="2"/>
        <scheme val="minor"/>
      </rPr>
      <t>Veg, Chicken or beef Lasagne</t>
    </r>
  </si>
  <si>
    <r>
      <rPr>
        <b/>
        <sz val="11"/>
        <color rgb="FFFF0000"/>
        <rFont val="Calibri"/>
        <family val="2"/>
        <scheme val="minor"/>
      </rPr>
      <t xml:space="preserve">Please indicate in this block:
</t>
    </r>
    <r>
      <rPr>
        <sz val="11"/>
        <color rgb="FFFF0000"/>
        <rFont val="Calibri"/>
        <family val="2"/>
        <scheme val="minor"/>
      </rPr>
      <t>Beef or Chicken patties</t>
    </r>
  </si>
  <si>
    <r>
      <rPr>
        <b/>
        <sz val="11"/>
        <color rgb="FFFF0000"/>
        <rFont val="Calibri"/>
        <family val="2"/>
        <scheme val="minor"/>
      </rPr>
      <t xml:space="preserve">Please indicate in this block:
</t>
    </r>
    <r>
      <rPr>
        <sz val="11"/>
        <color rgb="FFFF0000"/>
        <rFont val="Calibri"/>
        <family val="2"/>
        <scheme val="minor"/>
      </rPr>
      <t xml:space="preserve">Mini scones cream and Jam (1pp) </t>
    </r>
    <r>
      <rPr>
        <b/>
        <sz val="11"/>
        <color rgb="FFFF0000"/>
        <rFont val="Calibri"/>
        <family val="2"/>
        <scheme val="minor"/>
      </rPr>
      <t xml:space="preserve">or
</t>
    </r>
    <r>
      <rPr>
        <sz val="11"/>
        <color rgb="FFFF0000"/>
        <rFont val="Calibri"/>
        <family val="2"/>
        <scheme val="minor"/>
      </rPr>
      <t xml:space="preserve">Mini scones with cheese and tomato(1 pp)
Mini Beef sausage rolls (4pp) </t>
    </r>
    <r>
      <rPr>
        <b/>
        <sz val="11"/>
        <color rgb="FFFF0000"/>
        <rFont val="Calibri"/>
        <family val="2"/>
        <scheme val="minor"/>
      </rPr>
      <t xml:space="preserve">or
</t>
    </r>
    <r>
      <rPr>
        <sz val="11"/>
        <color rgb="FFFF0000"/>
        <rFont val="Calibri"/>
        <family val="2"/>
        <scheme val="minor"/>
      </rPr>
      <t>chicken sausage rolls
(4 pp)</t>
    </r>
  </si>
  <si>
    <r>
      <rPr>
        <b/>
        <sz val="11"/>
        <color rgb="FFFF0000"/>
        <rFont val="Calibri"/>
        <family val="2"/>
        <scheme val="minor"/>
      </rPr>
      <t xml:space="preserve">Please indicate in this block:
</t>
    </r>
    <r>
      <rPr>
        <sz val="11"/>
        <color rgb="FFFF0000"/>
        <rFont val="Calibri"/>
        <family val="2"/>
        <scheme val="minor"/>
      </rPr>
      <t xml:space="preserve">Mini scones cream and Jam (1pp) </t>
    </r>
    <r>
      <rPr>
        <b/>
        <sz val="11"/>
        <color rgb="FFFF0000"/>
        <rFont val="Calibri"/>
        <family val="2"/>
        <scheme val="minor"/>
      </rPr>
      <t xml:space="preserve">or
</t>
    </r>
    <r>
      <rPr>
        <sz val="11"/>
        <color rgb="FFFF0000"/>
        <rFont val="Calibri"/>
        <family val="2"/>
        <scheme val="minor"/>
      </rPr>
      <t xml:space="preserve">Mini scones with cheese and tomato
(1 pp)
Mini Beef sausage rolls (4pp) </t>
    </r>
    <r>
      <rPr>
        <b/>
        <sz val="11"/>
        <color rgb="FFFF0000"/>
        <rFont val="Calibri"/>
        <family val="2"/>
        <scheme val="minor"/>
      </rPr>
      <t xml:space="preserve">or
</t>
    </r>
    <r>
      <rPr>
        <sz val="11"/>
        <color rgb="FFFF0000"/>
        <rFont val="Calibri"/>
        <family val="2"/>
        <scheme val="minor"/>
      </rPr>
      <t>chicken sausage rolls
(4 pp)</t>
    </r>
  </si>
  <si>
    <r>
      <t xml:space="preserve">Please indicate in this block:
</t>
    </r>
    <r>
      <rPr>
        <sz val="11"/>
        <color rgb="FFFF0000"/>
        <rFont val="Calibri"/>
        <family val="2"/>
        <scheme val="minor"/>
      </rPr>
      <t>Tea or</t>
    </r>
    <r>
      <rPr>
        <b/>
        <sz val="11"/>
        <color rgb="FFFF0000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 xml:space="preserve">Hot chocolate
</t>
    </r>
    <r>
      <rPr>
        <b/>
        <sz val="11"/>
        <color rgb="FFFF0000"/>
        <rFont val="Calibri"/>
        <family val="2"/>
        <scheme val="minor"/>
      </rPr>
      <t xml:space="preserve">or
</t>
    </r>
    <r>
      <rPr>
        <sz val="11"/>
        <color rgb="FFFF0000"/>
        <rFont val="Calibri"/>
        <family val="2"/>
        <scheme val="minor"/>
      </rPr>
      <t>Fruit juice</t>
    </r>
    <r>
      <rPr>
        <b/>
        <sz val="11"/>
        <color rgb="FFFF0000"/>
        <rFont val="Calibri"/>
        <family val="2"/>
        <scheme val="minor"/>
      </rPr>
      <t xml:space="preserve">   </t>
    </r>
  </si>
  <si>
    <r>
      <rPr>
        <b/>
        <sz val="11"/>
        <color rgb="FFFF0000"/>
        <rFont val="Calibri"/>
        <family val="2"/>
        <scheme val="minor"/>
      </rPr>
      <t xml:space="preserve">Please indicate in this block:
</t>
    </r>
    <r>
      <rPr>
        <sz val="11"/>
        <color rgb="FFFF0000"/>
        <rFont val="Calibri"/>
        <family val="2"/>
        <scheme val="minor"/>
      </rPr>
      <t xml:space="preserve">Adult chair or Child chair
</t>
    </r>
  </si>
  <si>
    <t>Chocolate cake</t>
  </si>
  <si>
    <t>Vanilla cake</t>
  </si>
  <si>
    <t>Full lamb spit, Roasted veg, Portuguese rolls, Roast potatoes, Greek salad, pasta salad, pap and gravy</t>
  </si>
  <si>
    <t>Speckled Eggs 50g</t>
  </si>
  <si>
    <t>Smarties 17g</t>
  </si>
  <si>
    <t>Niknaks</t>
  </si>
  <si>
    <r>
      <t xml:space="preserve">A </t>
    </r>
    <r>
      <rPr>
        <b/>
        <sz val="12"/>
        <color rgb="FFFF0000"/>
        <rFont val="Calibri"/>
        <family val="2"/>
        <scheme val="minor"/>
      </rPr>
      <t>NON-REFUNDABLE</t>
    </r>
    <r>
      <rPr>
        <sz val="12"/>
        <color theme="1"/>
        <rFont val="Calibri"/>
        <family val="2"/>
        <scheme val="minor"/>
      </rPr>
      <t xml:space="preserve"> “Venue Hire Fee” is required to secure your booking.</t>
    </r>
  </si>
  <si>
    <r>
      <rPr>
        <b/>
        <u/>
        <sz val="12"/>
        <color rgb="FFFF0000"/>
        <rFont val="Calibri"/>
        <family val="2"/>
      </rPr>
      <t>The venue hire fee includes the following</t>
    </r>
    <r>
      <rPr>
        <sz val="12"/>
        <rFont val="Calibri"/>
        <family val="2"/>
        <scheme val="minor"/>
      </rPr>
      <t xml:space="preserve"> : tables, chairs, gazebos, cutlery, glassware, crockery &amp; white paper napkins.</t>
    </r>
  </si>
  <si>
    <r>
      <t xml:space="preserve">Please note that we are a purely outside venue / </t>
    </r>
    <r>
      <rPr>
        <b/>
        <sz val="12"/>
        <color rgb="FFFF0000"/>
        <rFont val="Calibri"/>
        <family val="2"/>
        <scheme val="minor"/>
      </rPr>
      <t>NO PUBLIC ADDRESS SYSTEMS OR MUSIC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may be brought into The Tea Garden.</t>
    </r>
  </si>
  <si>
    <t>16.</t>
  </si>
  <si>
    <t>Please note, no individual split bills allowed for functions</t>
  </si>
  <si>
    <t>17.</t>
  </si>
  <si>
    <r>
      <rPr>
        <b/>
        <sz val="12"/>
        <color rgb="FFFF0000"/>
        <rFont val="Calibri"/>
        <family val="2"/>
        <scheme val="minor"/>
      </rPr>
      <t>Confetti is not allowed</t>
    </r>
    <r>
      <rPr>
        <sz val="12"/>
        <color theme="1"/>
        <rFont val="Calibri"/>
        <family val="2"/>
        <scheme val="minor"/>
      </rPr>
      <t>. Smoke bombs are permitted for gender reveals</t>
    </r>
  </si>
  <si>
    <t>Corona</t>
  </si>
  <si>
    <t>Ice Tea Lemon</t>
  </si>
  <si>
    <t>Soda cans - Crème Soda</t>
  </si>
  <si>
    <t>Soda cans - Coke Lite</t>
  </si>
  <si>
    <t>Soda cans - Sprite Zero</t>
  </si>
  <si>
    <t>18.</t>
  </si>
  <si>
    <t>Please confirm what type of décor you will be bringing in. Eg Table décor, furniture, balloons</t>
  </si>
  <si>
    <t>DO YOU REQUIRE KIDS PLASTIC TABLES &amp; CHAIRS?</t>
  </si>
  <si>
    <t>PREFERRED TIME:</t>
  </si>
  <si>
    <t>Other - please advise</t>
  </si>
  <si>
    <t>100 - 150 Guests = R8000</t>
  </si>
  <si>
    <t>151 Guests +  = on request</t>
  </si>
  <si>
    <t>100 - 150 guests</t>
  </si>
  <si>
    <r>
      <t>Please note a week prior to the function,</t>
    </r>
    <r>
      <rPr>
        <b/>
        <u/>
        <sz val="12"/>
        <color theme="1"/>
        <rFont val="Calibri"/>
        <family val="2"/>
      </rPr>
      <t xml:space="preserve"> a 50% deposit</t>
    </r>
    <r>
      <rPr>
        <sz val="12"/>
        <color theme="1"/>
        <rFont val="Calibri"/>
        <family val="2"/>
        <scheme val="minor"/>
      </rPr>
      <t xml:space="preserve"> is payable for the food and beverage in order for your function to proceed,</t>
    </r>
  </si>
  <si>
    <r>
      <t xml:space="preserve">Please note that all high tea bookings are </t>
    </r>
    <r>
      <rPr>
        <b/>
        <sz val="12"/>
        <color rgb="FFFF0000"/>
        <rFont val="Calibri"/>
        <family val="2"/>
        <scheme val="minor"/>
      </rPr>
      <t>NON REFUNDABLE in event of a cancellation.</t>
    </r>
  </si>
  <si>
    <t>Sweet cart &amp; 3 Jars excl sweets</t>
  </si>
  <si>
    <t>Easel stand</t>
  </si>
  <si>
    <t>All EFT Payments to reflect in our bank before we recognise it as a payment for the event. Please make sure you email POP through to capture</t>
  </si>
  <si>
    <t>In the event of rain, we do try to accommodate by placing waterproof stretch tents up for functions to be placed under.</t>
  </si>
  <si>
    <t>If there is no rain and you would still like a stretch tent for your function, a hiring fee will be payable (please see tab 2)</t>
  </si>
  <si>
    <t>PREFERRED EATING TIME:</t>
  </si>
  <si>
    <t>Mini Fruit Tart (10)
Mini Milk Tart  (10)
Mini Chocolate Eclairs (10)
Mini Chocolate brownie (10)</t>
  </si>
  <si>
    <t>Carrot</t>
  </si>
  <si>
    <r>
      <t xml:space="preserve">Cupcakes (Vanilla or Chocolate - specify icing colour) </t>
    </r>
    <r>
      <rPr>
        <b/>
        <sz val="12"/>
        <color theme="1"/>
        <rFont val="Calibri"/>
        <family val="2"/>
        <scheme val="minor"/>
      </rPr>
      <t>(each)</t>
    </r>
  </si>
  <si>
    <r>
      <t>Buffalo Wings with blue cheese dipping sauce</t>
    </r>
    <r>
      <rPr>
        <sz val="12"/>
        <color rgb="FFFF0000"/>
        <rFont val="Calibri (Body)"/>
      </rPr>
      <t xml:space="preserve"> </t>
    </r>
    <r>
      <rPr>
        <sz val="12"/>
        <rFont val="Calibri (Body)"/>
      </rPr>
      <t xml:space="preserve"> (</t>
    </r>
    <r>
      <rPr>
        <sz val="12"/>
        <rFont val="Calibri"/>
        <family val="2"/>
        <scheme val="minor"/>
      </rPr>
      <t>1kg)</t>
    </r>
  </si>
  <si>
    <t>Falafel ball (1kg) platter with hummus and Tzatziki dip</t>
  </si>
  <si>
    <t>Yoghurt, Muesli &amp; Seasonal Fruit, Mini Croissant with Cheese &amp; Tomato,                                     Tea &amp; Coffee sation</t>
  </si>
  <si>
    <t>Bacon, Beef or Pork Sausages, Scrambled Eggs, Grilled Tomatoes
Toast ( White &amp; Brown)
Tea &amp; Coffee station</t>
  </si>
  <si>
    <r>
      <t xml:space="preserve">Yoghurt, Muesli &amp; Seasonal Fruit, Mini </t>
    </r>
    <r>
      <rPr>
        <sz val="11"/>
        <rFont val="Calibri"/>
        <family val="2"/>
        <scheme val="minor"/>
      </rPr>
      <t>Croissant</t>
    </r>
    <r>
      <rPr>
        <sz val="11"/>
        <color rgb="FFFF0000"/>
        <rFont val="Calibri (Body)"/>
      </rPr>
      <t xml:space="preserve"> </t>
    </r>
    <r>
      <rPr>
        <sz val="11"/>
        <color theme="1"/>
        <rFont val="Calibri"/>
        <family val="2"/>
        <scheme val="minor"/>
      </rPr>
      <t>with Cheese &amp; Tomato, Scrambled Eggs, Grilled Tomatoes, Bacon, Beef or Pork Sausages
Toast ( White &amp; Brown) 
Tea &amp; Coffee station</t>
    </r>
  </si>
  <si>
    <t xml:space="preserve">LAMB SPIT BRAAI PER PERSON.        (min 40 guests) 
</t>
  </si>
  <si>
    <t>Traditional salad topped with Feta &amp; Olives    (10 servings)</t>
  </si>
  <si>
    <t>price on request</t>
  </si>
  <si>
    <r>
      <t xml:space="preserve">BUFFET BREAKFAST     </t>
    </r>
    <r>
      <rPr>
        <b/>
        <u/>
        <sz val="14"/>
        <color rgb="FFFF0000"/>
        <rFont val="Calibri (Body)"/>
      </rPr>
      <t xml:space="preserve">CHOOSE MAX 1 - 2 OPTIONS PER FUNCTION </t>
    </r>
    <r>
      <rPr>
        <b/>
        <u/>
        <sz val="14"/>
        <rFont val="Calibri"/>
        <family val="2"/>
        <scheme val="minor"/>
      </rPr>
      <t xml:space="preserve">      *PP= per person</t>
    </r>
  </si>
  <si>
    <r>
      <t xml:space="preserve">BUFFET LUNCH       </t>
    </r>
    <r>
      <rPr>
        <b/>
        <u/>
        <sz val="14"/>
        <color rgb="FFFF0000"/>
        <rFont val="Calibri (Body)"/>
      </rPr>
      <t>CHOOSE MAX 1 - 2 OPTIONS PER FUNCTION</t>
    </r>
    <r>
      <rPr>
        <b/>
        <u/>
        <sz val="14"/>
        <rFont val="Calibri"/>
        <family val="2"/>
        <scheme val="minor"/>
      </rPr>
      <t xml:space="preserve">     *PP= per person</t>
    </r>
  </si>
  <si>
    <t>HIGH TEA      *PP= per person - served with Floral Crockery</t>
  </si>
  <si>
    <r>
      <t xml:space="preserve">Tea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Hot Chocolate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Fruit Juice - Please Select
 Mini Cupcakes 
Mini Chocolate Cake 
Dainty Sandwiches Assorted Biscuits &amp; Chocolates</t>
    </r>
  </si>
  <si>
    <r>
      <rPr>
        <b/>
        <sz val="11"/>
        <color rgb="FFFF0000"/>
        <rFont val="Calibri"/>
        <family val="2"/>
        <scheme val="minor"/>
      </rPr>
      <t xml:space="preserve">Please indicate in this block:
</t>
    </r>
    <r>
      <rPr>
        <sz val="11"/>
        <color rgb="FFFF0000"/>
        <rFont val="Calibri"/>
        <family val="2"/>
        <scheme val="minor"/>
      </rPr>
      <t xml:space="preserve">Orange, Mango, Mixed Berry or
Fruit cocktail
</t>
    </r>
  </si>
  <si>
    <t>Mini Milk Tart - 1pp
Mini Fruit Tart - 1pp
Mini Chocolate Eclair -1pp
Mini Scone (Jam &amp; Cream OR Cheese &amp; Tomato)- 1pp
Mini Beef or Chicken Sausage Rolls - 4pp
Dainty Sandwiches   - 1 full sandwich pp
 Carmien Tea &amp; Coffee
Fruit Juice</t>
  </si>
  <si>
    <t>Mini Choc Brownie 1 pp
Mini Apple Tart - 1pp
Mini Lemon Meringue - 1pp
Mini Pecan Nut Tart - 1pp
Mini Scone (Jam &amp; Cream OR Cheese &amp; Tomato) -1pp
Mini Beef or Chicken Sausage Rolls - 4pp
Dainty Sandwiches   - 1 full sandwich pp
Mini Spinach and Feta Quiche - 1pp
 Carmien Tea &amp; Coffee
Fruit Juice</t>
  </si>
  <si>
    <t>Tea &amp; Coffee Station-Self Service (Per Person)
(Instant coffee,  Five Roses and Rooibos)</t>
  </si>
  <si>
    <t>Protea Rose</t>
  </si>
  <si>
    <t>Tranquille Classique</t>
  </si>
  <si>
    <t>Boschendal Blanc de Noir</t>
  </si>
  <si>
    <t>Durbanville Hills Sauvignon Blanc</t>
  </si>
  <si>
    <t>Protea Chenin Blanc</t>
  </si>
  <si>
    <t>Haute Cabriere Pinot Noir Unwooded</t>
  </si>
  <si>
    <t>Durnabville Hills Merlot</t>
  </si>
  <si>
    <t>Large Fizzer</t>
  </si>
  <si>
    <t>French Toast</t>
  </si>
  <si>
    <t>Bowl of Marshmallows 400g</t>
  </si>
  <si>
    <t>Marshmallow cones (250g)</t>
  </si>
  <si>
    <t xml:space="preserve">Lawn games (Egg and spoon race, sack race, bean bag flip, tug of war) 
2 hours play time for 8 children
Includes child activity co-ordinator
</t>
  </si>
  <si>
    <t>White table cloths</t>
  </si>
  <si>
    <t>Reed Underplates</t>
  </si>
  <si>
    <t>White chair covers</t>
  </si>
  <si>
    <t>Organza runners</t>
  </si>
  <si>
    <r>
      <t>Biltong Platter 600g</t>
    </r>
    <r>
      <rPr>
        <sz val="12"/>
        <rFont val="Calibri"/>
        <family val="2"/>
        <scheme val="minor"/>
      </rPr>
      <t xml:space="preserve"> asst sliced | drywors with olives</t>
    </r>
  </si>
  <si>
    <r>
      <t xml:space="preserve">Biltong Platter </t>
    </r>
    <r>
      <rPr>
        <sz val="12"/>
        <rFont val="Calibri"/>
        <family val="2"/>
        <scheme val="minor"/>
      </rPr>
      <t>1,2kg asst sliced | drywors with olives</t>
    </r>
  </si>
  <si>
    <t>Artificial Grass Grids ( 4 in stock)</t>
  </si>
  <si>
    <t>Roberston Light Sauvignon Blanc</t>
  </si>
  <si>
    <t>Robertson Light Pinotage Rose</t>
  </si>
  <si>
    <t>Roberston Light Merlot</t>
  </si>
  <si>
    <t>Roberston Light Chenin Blanc</t>
  </si>
  <si>
    <t>Roberston Mimosa Orange</t>
  </si>
  <si>
    <t>Robertson Mimosa Berry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</si>
</sst>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 (Body)"/>
    </font>
    <font>
      <sz val="11"/>
      <color rgb="FFFF0000"/>
      <name val="Calibri (Body)"/>
    </font>
    <font>
      <sz val="12"/>
      <name val="Calibri"/>
      <family val="2"/>
      <scheme val="minor"/>
    </font>
    <font>
      <sz val="12"/>
      <name val="Calibri (Body)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4"/>
      <color rgb="FFFF0000"/>
      <name val="Calibri (Body)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199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25" xfId="0" applyFont="1" applyBorder="1"/>
    <xf numFmtId="0" fontId="7" fillId="2" borderId="23" xfId="0" applyFont="1" applyFill="1" applyBorder="1"/>
    <xf numFmtId="0" fontId="9" fillId="0" borderId="7" xfId="0" applyFont="1" applyBorder="1"/>
    <xf numFmtId="0" fontId="9" fillId="0" borderId="10" xfId="0" applyFont="1" applyBorder="1"/>
    <xf numFmtId="0" fontId="7" fillId="2" borderId="11" xfId="0" applyFont="1" applyFill="1" applyBorder="1"/>
    <xf numFmtId="0" fontId="9" fillId="0" borderId="12" xfId="0" applyFont="1" applyBorder="1"/>
    <xf numFmtId="0" fontId="7" fillId="2" borderId="14" xfId="0" applyFont="1" applyFill="1" applyBorder="1"/>
    <xf numFmtId="0" fontId="7" fillId="2" borderId="2" xfId="0" applyFont="1" applyFill="1" applyBorder="1"/>
    <xf numFmtId="0" fontId="0" fillId="0" borderId="27" xfId="0" applyBorder="1"/>
    <xf numFmtId="0" fontId="0" fillId="0" borderId="30" xfId="0" applyBorder="1"/>
    <xf numFmtId="0" fontId="0" fillId="0" borderId="24" xfId="0" applyBorder="1"/>
    <xf numFmtId="0" fontId="0" fillId="0" borderId="28" xfId="0" applyBorder="1"/>
    <xf numFmtId="0" fontId="0" fillId="0" borderId="25" xfId="0" applyBorder="1"/>
    <xf numFmtId="0" fontId="7" fillId="0" borderId="28" xfId="0" applyFont="1" applyBorder="1" applyAlignment="1">
      <alignment horizontal="center"/>
    </xf>
    <xf numFmtId="0" fontId="0" fillId="0" borderId="29" xfId="0" applyBorder="1"/>
    <xf numFmtId="0" fontId="0" fillId="0" borderId="31" xfId="0" applyBorder="1"/>
    <xf numFmtId="0" fontId="0" fillId="0" borderId="26" xfId="0" applyBorder="1"/>
    <xf numFmtId="0" fontId="27" fillId="0" borderId="0" xfId="0" applyFont="1"/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right" vertical="center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0" fillId="0" borderId="5" xfId="0" applyBorder="1" applyProtection="1"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7" fillId="0" borderId="9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2" xfId="0" applyFont="1" applyBorder="1"/>
    <xf numFmtId="0" fontId="9" fillId="3" borderId="2" xfId="0" applyFont="1" applyFill="1" applyBorder="1"/>
    <xf numFmtId="0" fontId="7" fillId="3" borderId="2" xfId="0" applyFont="1" applyFill="1" applyBorder="1"/>
    <xf numFmtId="0" fontId="9" fillId="0" borderId="32" xfId="0" applyFont="1" applyBorder="1" applyAlignment="1">
      <alignment horizontal="right"/>
    </xf>
    <xf numFmtId="0" fontId="7" fillId="0" borderId="1" xfId="0" applyFont="1" applyBorder="1" applyAlignment="1" applyProtection="1">
      <alignment horizontal="center" vertical="center"/>
      <protection locked="0"/>
    </xf>
    <xf numFmtId="0" fontId="15" fillId="0" borderId="0" xfId="0" applyFont="1"/>
    <xf numFmtId="0" fontId="12" fillId="0" borderId="0" xfId="0" applyFont="1"/>
    <xf numFmtId="0" fontId="8" fillId="0" borderId="0" xfId="0" applyFont="1"/>
    <xf numFmtId="0" fontId="7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4" fillId="0" borderId="0" xfId="0" applyFont="1"/>
    <xf numFmtId="0" fontId="17" fillId="0" borderId="0" xfId="0" applyFont="1"/>
    <xf numFmtId="0" fontId="9" fillId="0" borderId="0" xfId="0" applyFont="1"/>
    <xf numFmtId="0" fontId="29" fillId="0" borderId="0" xfId="0" applyFont="1"/>
    <xf numFmtId="0" fontId="24" fillId="0" borderId="0" xfId="0" applyFont="1"/>
    <xf numFmtId="0" fontId="9" fillId="0" borderId="0" xfId="0" applyFont="1" applyAlignment="1">
      <alignment horizontal="right" vertical="center"/>
    </xf>
    <xf numFmtId="0" fontId="7" fillId="0" borderId="1" xfId="0" applyFont="1" applyBorder="1" applyAlignment="1" applyProtection="1">
      <alignment horizontal="right" vertical="center"/>
      <protection locked="0"/>
    </xf>
    <xf numFmtId="0" fontId="0" fillId="4" borderId="0" xfId="0" applyFill="1"/>
    <xf numFmtId="0" fontId="4" fillId="0" borderId="1" xfId="0" applyFont="1" applyBorder="1" applyAlignment="1">
      <alignment horizontal="center" vertical="center"/>
    </xf>
    <xf numFmtId="0" fontId="32" fillId="0" borderId="0" xfId="0" applyFont="1"/>
    <xf numFmtId="4" fontId="33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2" fillId="0" borderId="20" xfId="0" applyFont="1" applyBorder="1" applyAlignment="1" applyProtection="1">
      <alignment horizontal="center" vertical="center" wrapText="1"/>
      <protection locked="0"/>
    </xf>
    <xf numFmtId="0" fontId="32" fillId="0" borderId="0" xfId="0" applyFont="1" applyProtection="1">
      <protection locked="0"/>
    </xf>
    <xf numFmtId="0" fontId="34" fillId="0" borderId="19" xfId="0" applyFont="1" applyBorder="1" applyAlignment="1" applyProtection="1">
      <alignment horizontal="center" vertical="center" wrapText="1"/>
      <protection locked="0"/>
    </xf>
    <xf numFmtId="0" fontId="32" fillId="0" borderId="2" xfId="0" applyFont="1" applyBorder="1" applyAlignment="1" applyProtection="1">
      <alignment horizontal="center" vertical="center" wrapText="1"/>
      <protection locked="0"/>
    </xf>
    <xf numFmtId="0" fontId="35" fillId="0" borderId="0" xfId="0" applyFont="1" applyProtection="1">
      <protection locked="0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11" fillId="5" borderId="0" xfId="0" applyFont="1" applyFill="1"/>
    <xf numFmtId="0" fontId="0" fillId="5" borderId="0" xfId="0" applyFill="1"/>
    <xf numFmtId="0" fontId="0" fillId="0" borderId="28" xfId="0" applyBorder="1" applyAlignment="1">
      <alignment horizontal="center"/>
    </xf>
    <xf numFmtId="0" fontId="36" fillId="0" borderId="0" xfId="0" applyFont="1"/>
    <xf numFmtId="0" fontId="3" fillId="2" borderId="11" xfId="0" applyFont="1" applyFill="1" applyBorder="1"/>
    <xf numFmtId="0" fontId="3" fillId="0" borderId="0" xfId="0" applyFont="1"/>
    <xf numFmtId="0" fontId="32" fillId="0" borderId="2" xfId="0" applyFont="1" applyBorder="1" applyAlignment="1" applyProtection="1">
      <alignment horizontal="center" vertical="top" wrapText="1"/>
      <protection locked="0"/>
    </xf>
    <xf numFmtId="0" fontId="6" fillId="6" borderId="2" xfId="0" applyFont="1" applyFill="1" applyBorder="1" applyAlignment="1">
      <alignment horizontal="center" vertical="center" wrapText="1"/>
    </xf>
    <xf numFmtId="0" fontId="9" fillId="5" borderId="12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8" fillId="2" borderId="13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right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23" fillId="0" borderId="38" xfId="0" applyFont="1" applyBorder="1" applyAlignment="1">
      <alignment horizontal="right" vertical="center"/>
    </xf>
    <xf numFmtId="0" fontId="7" fillId="0" borderId="40" xfId="0" applyFont="1" applyBorder="1" applyAlignment="1">
      <alignment horizontal="center" vertical="center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9" fillId="0" borderId="4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2" borderId="9" xfId="0" applyFont="1" applyFill="1" applyBorder="1"/>
    <xf numFmtId="0" fontId="1" fillId="0" borderId="0" xfId="0" applyFont="1"/>
    <xf numFmtId="15" fontId="14" fillId="2" borderId="21" xfId="0" applyNumberFormat="1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39" fillId="0" borderId="21" xfId="0" applyFont="1" applyBorder="1" applyAlignment="1">
      <alignment horizontal="left" wrapText="1"/>
    </xf>
    <xf numFmtId="0" fontId="39" fillId="0" borderId="23" xfId="0" applyFont="1" applyBorder="1" applyAlignment="1">
      <alignment horizontal="left" wrapText="1"/>
    </xf>
    <xf numFmtId="0" fontId="38" fillId="2" borderId="21" xfId="1" applyFill="1" applyBorder="1" applyAlignment="1">
      <alignment vertical="center" wrapText="1"/>
    </xf>
    <xf numFmtId="0" fontId="14" fillId="2" borderId="23" xfId="0" applyFont="1" applyFill="1" applyBorder="1" applyAlignment="1">
      <alignment vertical="center" wrapText="1"/>
    </xf>
    <xf numFmtId="49" fontId="14" fillId="2" borderId="21" xfId="0" applyNumberFormat="1" applyFont="1" applyFill="1" applyBorder="1" applyAlignment="1">
      <alignment horizontal="center" vertical="center" wrapText="1"/>
    </xf>
    <xf numFmtId="49" fontId="14" fillId="2" borderId="22" xfId="0" applyNumberFormat="1" applyFont="1" applyFill="1" applyBorder="1" applyAlignment="1">
      <alignment horizontal="center" vertical="center" wrapText="1"/>
    </xf>
    <xf numFmtId="49" fontId="14" fillId="2" borderId="2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4" fillId="2" borderId="21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739140</xdr:colOff>
      <xdr:row>0</xdr:row>
      <xdr:rowOff>0</xdr:rowOff>
    </xdr:from>
    <xdr:to>
      <xdr:col>4</xdr:col>
      <xdr:colOff>155390</xdr:colOff>
      <xdr:row>10</xdr:row>
      <xdr:rowOff>93345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DE899B-2662-C483-E361-AD03E11AD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590" y="0"/>
          <a:ext cx="2654750" cy="1906905"/>
        </a:xfrm>
        <a:prstGeom prst="rect">
          <a:avLst/>
        </a:prstGeom>
        <a:noFill/>
      </xdr:spPr>
    </xdr:pic>
    <xdr:clientData/>
  </xdr:twoCellAnchor>
  <xdr:oneCellAnchor>
    <xdr:from>
      <xdr:col>0</xdr:col>
      <xdr:colOff>340995</xdr:colOff>
      <xdr:row>14</xdr:row>
      <xdr:rowOff>1905</xdr:rowOff>
    </xdr:from>
    <xdr:ext cx="4137660" cy="15621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0AE0F24-63D5-F7C4-7E35-7AB7102CD359}"/>
            </a:ext>
          </a:extLst>
        </xdr:cNvPr>
        <xdr:cNvSpPr txBox="1"/>
      </xdr:nvSpPr>
      <xdr:spPr>
        <a:xfrm>
          <a:off x="340995" y="2535555"/>
          <a:ext cx="4137660" cy="156210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ZA" sz="1100" b="1"/>
        </a:p>
        <a:p>
          <a:r>
            <a:rPr lang="en-ZA" sz="1100" b="1"/>
            <a:t>PROCEDURE TO SECURE YOUR FUNCTION:</a:t>
          </a:r>
        </a:p>
        <a:p>
          <a:r>
            <a:rPr lang="en-ZA" sz="1100"/>
            <a:t>1. Check availability</a:t>
          </a:r>
        </a:p>
        <a:p>
          <a:r>
            <a:rPr lang="en-ZA" sz="1100"/>
            <a:t>2. Front page completed, signed &amp; sent back with POP</a:t>
          </a:r>
        </a:p>
        <a:p>
          <a:r>
            <a:rPr lang="en-ZA" sz="1100"/>
            <a:t>3. Venue Hire paid - Reference your name &amp; date of function.</a:t>
          </a:r>
        </a:p>
        <a:p>
          <a:r>
            <a:rPr lang="en-ZA" sz="1100"/>
            <a:t>4. Catering order to be emailed, together with a 50% deposit</a:t>
          </a:r>
        </a:p>
        <a:p>
          <a:r>
            <a:rPr lang="en-ZA" sz="1100"/>
            <a:t>    on the food &amp; beverage order on the</a:t>
          </a:r>
          <a:r>
            <a:rPr lang="en-ZA" sz="1100" baseline="0"/>
            <a:t> SUNDAY </a:t>
          </a:r>
          <a:r>
            <a:rPr lang="en-ZA" sz="1100"/>
            <a:t>prior to the event.</a:t>
          </a:r>
        </a:p>
        <a:p>
          <a:r>
            <a:rPr lang="en-ZA" sz="1100">
              <a:solidFill>
                <a:sysClr val="windowText" lastClr="000000"/>
              </a:solidFill>
            </a:rPr>
            <a:t>5. NB: Strictly no changes to be made after this day to functions</a:t>
          </a:r>
        </a:p>
      </xdr:txBody>
    </xdr:sp>
    <xdr:clientData/>
  </xdr:oneCellAnchor>
  <xdr:oneCellAnchor>
    <xdr:from>
      <xdr:col>3</xdr:col>
      <xdr:colOff>474345</xdr:colOff>
      <xdr:row>14</xdr:row>
      <xdr:rowOff>1905</xdr:rowOff>
    </xdr:from>
    <xdr:ext cx="1943100" cy="155067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B7FADE3-FE78-4D94-9255-08A2B7ABA9E9}"/>
            </a:ext>
          </a:extLst>
        </xdr:cNvPr>
        <xdr:cNvSpPr txBox="1"/>
      </xdr:nvSpPr>
      <xdr:spPr>
        <a:xfrm>
          <a:off x="4551045" y="2535555"/>
          <a:ext cx="1943100" cy="1550670"/>
        </a:xfrm>
        <a:prstGeom prst="rect">
          <a:avLst/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ZA" sz="1100" b="1"/>
        </a:p>
        <a:p>
          <a:r>
            <a:rPr lang="en-ZA" sz="1100" b="1"/>
            <a:t>BANKING</a:t>
          </a:r>
          <a:r>
            <a:rPr lang="en-ZA" sz="1100" b="1" baseline="0"/>
            <a:t> DETAILS</a:t>
          </a:r>
          <a:r>
            <a:rPr lang="en-ZA" sz="1100" b="1"/>
            <a:t>:</a:t>
          </a:r>
        </a:p>
        <a:p>
          <a:r>
            <a:rPr lang="en-ZA" sz="1100"/>
            <a:t>Cailange</a:t>
          </a:r>
          <a:r>
            <a:rPr lang="en-ZA" sz="1100" baseline="0"/>
            <a:t> Events Pty Ltd</a:t>
          </a:r>
        </a:p>
        <a:p>
          <a:r>
            <a:rPr lang="en-ZA" sz="1100" baseline="0"/>
            <a:t>FNB</a:t>
          </a:r>
        </a:p>
        <a:p>
          <a:r>
            <a:rPr lang="en-ZA" sz="1100" baseline="0"/>
            <a:t>ACC: </a:t>
          </a:r>
          <a:r>
            <a:rPr lang="en-ZA" sz="1100"/>
            <a:t>63007083073 </a:t>
          </a:r>
        </a:p>
        <a:p>
          <a:r>
            <a:rPr lang="en-ZA" sz="1100"/>
            <a:t>Branch: 250655</a:t>
          </a:r>
        </a:p>
        <a:p>
          <a:endParaRPr lang="en-ZA" sz="1100"/>
        </a:p>
      </xdr:txBody>
    </xdr:sp>
    <xdr:clientData/>
  </xdr:oneCellAnchor>
  <xdr:oneCellAnchor>
    <xdr:from>
      <xdr:col>4</xdr:col>
      <xdr:colOff>872490</xdr:colOff>
      <xdr:row>13</xdr:row>
      <xdr:rowOff>179070</xdr:rowOff>
    </xdr:from>
    <xdr:ext cx="2457450" cy="155067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4C12BEC-CA9C-4ED9-8B47-2D94E87F5544}"/>
            </a:ext>
          </a:extLst>
        </xdr:cNvPr>
        <xdr:cNvSpPr txBox="1"/>
      </xdr:nvSpPr>
      <xdr:spPr>
        <a:xfrm>
          <a:off x="6557010" y="2556510"/>
          <a:ext cx="2457450" cy="155067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ZA" sz="1100" b="1"/>
        </a:p>
        <a:p>
          <a:r>
            <a:rPr lang="en-ZA" sz="1100" b="1"/>
            <a:t>Address:</a:t>
          </a:r>
          <a:r>
            <a:rPr lang="en-ZA" sz="1100" b="1" baseline="0"/>
            <a:t> </a:t>
          </a:r>
          <a:r>
            <a:rPr lang="en-ZA" sz="1100"/>
            <a:t>16B Penguin Dr, Norscot Manor Centre, Fourways</a:t>
          </a:r>
        </a:p>
        <a:p>
          <a:r>
            <a:rPr lang="en-ZA" sz="1100" b="1"/>
            <a:t>Email:  </a:t>
          </a:r>
          <a:r>
            <a:rPr lang="en-ZA" sz="1100"/>
            <a:t>Info@thesecretteagarden.co.za</a:t>
          </a:r>
        </a:p>
        <a:p>
          <a:r>
            <a:rPr lang="en-ZA" sz="1100" b="1"/>
            <a:t>Tel:  </a:t>
          </a:r>
          <a:r>
            <a:rPr lang="en-ZA" sz="1100"/>
            <a:t>(010) 880 8604</a:t>
          </a:r>
        </a:p>
        <a:p>
          <a:r>
            <a:rPr lang="en-ZA" sz="1100" b="1"/>
            <a:t>www.thesecretteagarden.co.za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769620</xdr:colOff>
      <xdr:row>4</xdr:row>
      <xdr:rowOff>1127760</xdr:rowOff>
    </xdr:from>
    <xdr:to>
      <xdr:col>3</xdr:col>
      <xdr:colOff>1165860</xdr:colOff>
      <xdr:row>6</xdr:row>
      <xdr:rowOff>243840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EEBC4170-DEA0-6CE9-36B1-98F1AB85BB55}"/>
            </a:ext>
          </a:extLst>
        </xdr:cNvPr>
        <xdr:cNvSpPr/>
      </xdr:nvSpPr>
      <xdr:spPr>
        <a:xfrm>
          <a:off x="6073140" y="1623060"/>
          <a:ext cx="396240" cy="44958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07EB-0E07-4005-AB31-DB364EB950C7}">
  <sheetPr>
    <pageSetUpPr fitToPage="1"/>
  </sheetPr>
  <dimension ref="A1:J103"/>
  <sheetViews>
    <sheetView showGridLines="0" topLeftCell="A30" workbookViewId="0">
      <selection activeCell="C36" sqref="C36:C37"/>
    </sheetView>
  </sheetViews>
  <sheetFormatPr defaultColWidth="8.77734375" defaultRowHeight="14.4"/>
  <cols>
    <col min="2" max="2" width="26.77734375" customWidth="1"/>
    <col min="3" max="4" width="23.6640625" customWidth="1"/>
    <col min="5" max="5" width="25.44140625" customWidth="1"/>
    <col min="8" max="8" width="15.109375" customWidth="1"/>
    <col min="10" max="10" width="16.109375" customWidth="1"/>
  </cols>
  <sheetData>
    <row r="1" spans="1:10">
      <c r="A1" s="17"/>
      <c r="B1" s="18"/>
      <c r="C1" s="18"/>
      <c r="D1" s="18"/>
      <c r="E1" s="18"/>
      <c r="F1" s="18"/>
      <c r="G1" s="18"/>
      <c r="H1" s="18"/>
      <c r="I1" s="18"/>
      <c r="J1" s="19"/>
    </row>
    <row r="2" spans="1:10">
      <c r="A2" s="20"/>
      <c r="J2" s="21"/>
    </row>
    <row r="3" spans="1:10">
      <c r="A3" s="20"/>
      <c r="J3" s="21"/>
    </row>
    <row r="4" spans="1:10">
      <c r="A4" s="20"/>
      <c r="J4" s="21"/>
    </row>
    <row r="5" spans="1:10">
      <c r="A5" s="20"/>
      <c r="J5" s="21"/>
    </row>
    <row r="6" spans="1:10">
      <c r="A6" s="20"/>
      <c r="J6" s="21"/>
    </row>
    <row r="7" spans="1:10">
      <c r="A7" s="20"/>
      <c r="J7" s="21"/>
    </row>
    <row r="8" spans="1:10">
      <c r="A8" s="20"/>
      <c r="J8" s="21"/>
    </row>
    <row r="9" spans="1:10">
      <c r="A9" s="20"/>
      <c r="J9" s="21"/>
    </row>
    <row r="10" spans="1:10">
      <c r="A10" s="20"/>
      <c r="J10" s="21"/>
    </row>
    <row r="11" spans="1:10">
      <c r="A11" s="20"/>
      <c r="J11" s="21"/>
    </row>
    <row r="12" spans="1:10">
      <c r="A12" s="20"/>
      <c r="C12" t="s">
        <v>106</v>
      </c>
      <c r="J12" s="21"/>
    </row>
    <row r="13" spans="1:10">
      <c r="A13" s="20"/>
      <c r="J13" s="21"/>
    </row>
    <row r="14" spans="1:10">
      <c r="A14" s="20"/>
      <c r="J14" s="21"/>
    </row>
    <row r="15" spans="1:10">
      <c r="A15" s="20"/>
      <c r="J15" s="21"/>
    </row>
    <row r="16" spans="1:10">
      <c r="A16" s="20"/>
      <c r="J16" s="21"/>
    </row>
    <row r="17" spans="1:10">
      <c r="A17" s="20"/>
      <c r="J17" s="21"/>
    </row>
    <row r="18" spans="1:10">
      <c r="A18" s="20"/>
      <c r="J18" s="21"/>
    </row>
    <row r="19" spans="1:10">
      <c r="A19" s="20"/>
      <c r="J19" s="21"/>
    </row>
    <row r="20" spans="1:10">
      <c r="A20" s="20"/>
      <c r="J20" s="21"/>
    </row>
    <row r="21" spans="1:10">
      <c r="A21" s="20"/>
      <c r="J21" s="21"/>
    </row>
    <row r="22" spans="1:10">
      <c r="A22" s="20"/>
      <c r="J22" s="21"/>
    </row>
    <row r="23" spans="1:10">
      <c r="A23" s="20"/>
      <c r="J23" s="21"/>
    </row>
    <row r="24" spans="1:10">
      <c r="A24" s="20"/>
      <c r="J24" s="21"/>
    </row>
    <row r="25" spans="1:10" ht="23.4">
      <c r="A25" s="20"/>
      <c r="C25" s="82" t="s">
        <v>105</v>
      </c>
      <c r="J25" s="21"/>
    </row>
    <row r="26" spans="1:10" ht="21">
      <c r="A26" s="20"/>
      <c r="C26" s="83"/>
      <c r="J26" s="21"/>
    </row>
    <row r="27" spans="1:10">
      <c r="A27" s="20"/>
      <c r="B27" s="106" t="s">
        <v>114</v>
      </c>
      <c r="C27" s="107"/>
      <c r="J27" s="21"/>
    </row>
    <row r="28" spans="1:10" ht="15" thickBot="1">
      <c r="A28" s="20"/>
      <c r="J28" s="21"/>
    </row>
    <row r="29" spans="1:10" ht="18" customHeight="1">
      <c r="A29" s="20"/>
      <c r="B29" s="134" t="s">
        <v>107</v>
      </c>
      <c r="C29" s="132"/>
      <c r="D29" s="134" t="s">
        <v>111</v>
      </c>
      <c r="E29" s="130"/>
      <c r="J29" s="21"/>
    </row>
    <row r="30" spans="1:10" ht="6" customHeight="1" thickBot="1">
      <c r="A30" s="20"/>
      <c r="B30" s="135"/>
      <c r="C30" s="131"/>
      <c r="D30" s="135"/>
      <c r="E30" s="131"/>
      <c r="J30" s="21"/>
    </row>
    <row r="31" spans="1:10" ht="18" customHeight="1">
      <c r="A31" s="20"/>
      <c r="B31" s="136" t="s">
        <v>108</v>
      </c>
      <c r="C31" s="143"/>
      <c r="D31" s="136" t="s">
        <v>112</v>
      </c>
      <c r="E31" s="132"/>
      <c r="J31" s="21"/>
    </row>
    <row r="32" spans="1:10" ht="7.8" customHeight="1">
      <c r="A32" s="20"/>
      <c r="B32" s="137"/>
      <c r="C32" s="144"/>
      <c r="D32" s="137"/>
      <c r="E32" s="133"/>
      <c r="J32" s="21"/>
    </row>
    <row r="33" spans="1:10" ht="9.4499999999999993" customHeight="1" thickBot="1">
      <c r="A33" s="20"/>
      <c r="B33" s="138"/>
      <c r="C33" s="145"/>
      <c r="D33" s="138"/>
      <c r="E33" s="131"/>
      <c r="J33" s="21"/>
    </row>
    <row r="34" spans="1:10">
      <c r="A34" s="20"/>
      <c r="B34" s="136" t="s">
        <v>109</v>
      </c>
      <c r="C34" s="141"/>
      <c r="D34" s="136" t="s">
        <v>113</v>
      </c>
      <c r="E34" s="132"/>
      <c r="F34" s="150"/>
      <c r="G34" s="150"/>
      <c r="H34" s="150"/>
      <c r="I34" s="151"/>
      <c r="J34" s="21"/>
    </row>
    <row r="35" spans="1:10" ht="15" thickBot="1">
      <c r="A35" s="20"/>
      <c r="B35" s="138"/>
      <c r="C35" s="142"/>
      <c r="D35" s="138"/>
      <c r="E35" s="131"/>
      <c r="F35" s="150"/>
      <c r="G35" s="150"/>
      <c r="H35" s="150"/>
      <c r="I35" s="151"/>
      <c r="J35" s="21"/>
    </row>
    <row r="36" spans="1:10" ht="14.55" customHeight="1">
      <c r="A36" s="20"/>
      <c r="B36" s="136" t="s">
        <v>110</v>
      </c>
      <c r="C36" s="152"/>
      <c r="D36" s="139" t="s">
        <v>250</v>
      </c>
      <c r="E36" s="132"/>
      <c r="F36" s="153"/>
      <c r="J36" s="21"/>
    </row>
    <row r="37" spans="1:10" ht="15" customHeight="1" thickBot="1">
      <c r="A37" s="20"/>
      <c r="B37" s="138"/>
      <c r="C37" s="142"/>
      <c r="D37" s="140"/>
      <c r="E37" s="131"/>
      <c r="F37" s="153"/>
      <c r="J37" s="21"/>
    </row>
    <row r="38" spans="1:10" ht="14.55" customHeight="1">
      <c r="A38" s="20"/>
      <c r="D38" s="136" t="s">
        <v>251</v>
      </c>
      <c r="E38" s="132"/>
      <c r="F38" s="153"/>
      <c r="J38" s="21"/>
    </row>
    <row r="39" spans="1:10" ht="15" customHeight="1" thickBot="1">
      <c r="A39" s="20"/>
      <c r="D39" s="138"/>
      <c r="E39" s="131"/>
      <c r="F39" s="153"/>
      <c r="J39" s="21"/>
    </row>
    <row r="40" spans="1:10" ht="15.6">
      <c r="A40" s="20"/>
      <c r="B40" s="11" t="s">
        <v>115</v>
      </c>
      <c r="C40" s="128"/>
      <c r="D40" s="136" t="s">
        <v>263</v>
      </c>
      <c r="E40" s="132"/>
      <c r="J40" s="21"/>
    </row>
    <row r="41" spans="1:10" ht="16.2" thickBot="1">
      <c r="A41" s="20"/>
      <c r="B41" s="12" t="s">
        <v>116</v>
      </c>
      <c r="C41" s="110"/>
      <c r="D41" s="138"/>
      <c r="E41" s="131"/>
      <c r="J41" s="21"/>
    </row>
    <row r="42" spans="1:10" ht="15.6">
      <c r="A42" s="20"/>
      <c r="B42" s="12" t="s">
        <v>117</v>
      </c>
      <c r="C42" s="110"/>
      <c r="J42" s="21"/>
    </row>
    <row r="43" spans="1:10" ht="15.6">
      <c r="A43" s="20"/>
      <c r="B43" s="12" t="s">
        <v>118</v>
      </c>
      <c r="C43" s="110"/>
      <c r="J43" s="21"/>
    </row>
    <row r="44" spans="1:10" ht="15.6">
      <c r="A44" s="20"/>
      <c r="B44" s="12" t="s">
        <v>119</v>
      </c>
      <c r="C44" s="13"/>
      <c r="J44" s="21"/>
    </row>
    <row r="45" spans="1:10" ht="16.2" thickBot="1">
      <c r="A45" s="20"/>
      <c r="B45" s="14" t="s">
        <v>252</v>
      </c>
      <c r="C45" s="15"/>
      <c r="J45" s="21"/>
    </row>
    <row r="46" spans="1:10" ht="16.2" thickBot="1">
      <c r="A46" s="20"/>
      <c r="B46" s="114" t="s">
        <v>184</v>
      </c>
      <c r="C46" s="15"/>
      <c r="J46" s="21"/>
    </row>
    <row r="47" spans="1:10">
      <c r="A47" s="20"/>
      <c r="J47" s="21"/>
    </row>
    <row r="48" spans="1:10" ht="18">
      <c r="A48" s="20"/>
      <c r="B48" s="84" t="s">
        <v>120</v>
      </c>
      <c r="J48" s="21"/>
    </row>
    <row r="49" spans="1:10">
      <c r="A49" s="20"/>
      <c r="J49" s="21"/>
    </row>
    <row r="50" spans="1:10" ht="15.6">
      <c r="A50" s="22" t="s">
        <v>122</v>
      </c>
      <c r="B50" s="88" t="s">
        <v>236</v>
      </c>
      <c r="C50" s="85"/>
      <c r="D50" s="85"/>
      <c r="E50" s="85"/>
      <c r="F50" s="85"/>
      <c r="G50" s="85"/>
      <c r="H50" s="85"/>
      <c r="J50" s="21"/>
    </row>
    <row r="51" spans="1:10" ht="15.6">
      <c r="A51" s="22"/>
      <c r="B51" s="85" t="s">
        <v>121</v>
      </c>
      <c r="C51" s="85"/>
      <c r="D51" s="85"/>
      <c r="E51" s="85"/>
      <c r="F51" s="85"/>
      <c r="G51" s="85"/>
      <c r="H51" s="85"/>
      <c r="J51" s="21"/>
    </row>
    <row r="52" spans="1:10" ht="15.6">
      <c r="A52" s="22"/>
      <c r="B52" s="111" t="s">
        <v>123</v>
      </c>
      <c r="C52" s="86" t="s">
        <v>158</v>
      </c>
      <c r="D52" s="85" t="s">
        <v>124</v>
      </c>
      <c r="E52" s="87" t="s">
        <v>170</v>
      </c>
      <c r="H52" s="87" t="s">
        <v>253</v>
      </c>
      <c r="J52" s="21"/>
    </row>
    <row r="53" spans="1:10" ht="16.2" thickBot="1">
      <c r="A53" s="22"/>
      <c r="B53" s="85" t="s">
        <v>125</v>
      </c>
      <c r="C53" s="85" t="s">
        <v>126</v>
      </c>
      <c r="D53" s="86" t="s">
        <v>146</v>
      </c>
      <c r="E53" s="87" t="s">
        <v>171</v>
      </c>
      <c r="F53" s="85"/>
      <c r="G53" s="85"/>
      <c r="H53" s="87" t="s">
        <v>254</v>
      </c>
      <c r="J53" s="21"/>
    </row>
    <row r="54" spans="1:10" ht="16.2" thickBot="1">
      <c r="A54" s="22" t="s">
        <v>127</v>
      </c>
      <c r="B54" s="85" t="s">
        <v>141</v>
      </c>
      <c r="C54" s="85"/>
      <c r="D54" s="85"/>
      <c r="E54" s="85"/>
      <c r="F54" s="85"/>
      <c r="I54" s="16"/>
      <c r="J54" s="9" t="s">
        <v>128</v>
      </c>
    </row>
    <row r="55" spans="1:10" ht="16.2" thickBot="1">
      <c r="A55" s="22" t="s">
        <v>129</v>
      </c>
      <c r="B55" s="111" t="s">
        <v>256</v>
      </c>
      <c r="C55" s="85"/>
      <c r="D55" s="85"/>
      <c r="E55" s="85"/>
      <c r="F55" s="85"/>
      <c r="I55" s="16"/>
      <c r="J55" s="9" t="s">
        <v>128</v>
      </c>
    </row>
    <row r="56" spans="1:10" ht="16.2" thickBot="1">
      <c r="A56" s="22"/>
      <c r="B56" s="85" t="s">
        <v>196</v>
      </c>
      <c r="C56" s="85"/>
      <c r="D56" s="85"/>
      <c r="E56" s="85"/>
      <c r="F56" s="85"/>
      <c r="I56" s="85"/>
      <c r="J56" s="9"/>
    </row>
    <row r="57" spans="1:10" ht="16.2" thickBot="1">
      <c r="A57" s="22" t="s">
        <v>131</v>
      </c>
      <c r="B57" s="111" t="s">
        <v>257</v>
      </c>
      <c r="C57" s="85"/>
      <c r="D57" s="85"/>
      <c r="E57" s="85"/>
      <c r="F57" s="85"/>
      <c r="I57" s="16"/>
      <c r="J57" s="9" t="s">
        <v>128</v>
      </c>
    </row>
    <row r="58" spans="1:10" ht="16.2" thickBot="1">
      <c r="A58" s="22" t="s">
        <v>134</v>
      </c>
      <c r="B58" s="88" t="s">
        <v>189</v>
      </c>
      <c r="C58" s="85"/>
      <c r="D58" s="85"/>
      <c r="E58" s="85"/>
      <c r="F58" s="85"/>
      <c r="I58" s="16"/>
      <c r="J58" s="9" t="s">
        <v>128</v>
      </c>
    </row>
    <row r="59" spans="1:10" ht="16.2" thickBot="1">
      <c r="A59" s="22" t="s">
        <v>132</v>
      </c>
      <c r="B59" s="88" t="s">
        <v>192</v>
      </c>
      <c r="C59" s="85"/>
      <c r="D59" s="85"/>
      <c r="E59" s="85"/>
      <c r="F59" s="85"/>
      <c r="I59" s="16"/>
      <c r="J59" s="9" t="s">
        <v>128</v>
      </c>
    </row>
    <row r="60" spans="1:10" ht="15.6">
      <c r="A60" s="22"/>
      <c r="B60" s="88" t="s">
        <v>191</v>
      </c>
      <c r="C60" s="85"/>
      <c r="D60" s="85"/>
      <c r="E60" s="85"/>
      <c r="F60" s="85"/>
      <c r="I60" s="85"/>
      <c r="J60" s="9"/>
    </row>
    <row r="61" spans="1:10" ht="15.6">
      <c r="A61" s="22" t="s">
        <v>133</v>
      </c>
      <c r="B61" s="86" t="s">
        <v>237</v>
      </c>
      <c r="C61" s="88"/>
      <c r="D61" s="85"/>
      <c r="E61" s="85"/>
      <c r="F61" s="85"/>
      <c r="I61" s="85"/>
      <c r="J61" s="9"/>
    </row>
    <row r="62" spans="1:10" ht="15.6">
      <c r="A62" s="22"/>
      <c r="B62" s="86" t="s">
        <v>261</v>
      </c>
      <c r="C62" s="88"/>
      <c r="D62" s="85"/>
      <c r="E62" s="85"/>
      <c r="F62" s="85"/>
      <c r="I62" s="85"/>
      <c r="J62" s="9"/>
    </row>
    <row r="63" spans="1:10" ht="16.2" thickBot="1">
      <c r="A63" s="22"/>
      <c r="B63" s="86" t="s">
        <v>262</v>
      </c>
      <c r="C63" s="88"/>
      <c r="D63" s="85"/>
      <c r="E63" s="85"/>
      <c r="F63" s="85"/>
      <c r="I63" s="85"/>
      <c r="J63" s="9"/>
    </row>
    <row r="64" spans="1:10" ht="16.2" thickBot="1">
      <c r="A64" s="22" t="s">
        <v>135</v>
      </c>
      <c r="B64" s="85" t="s">
        <v>130</v>
      </c>
      <c r="C64" s="85"/>
      <c r="D64" s="85"/>
      <c r="E64" s="85"/>
      <c r="F64" s="85"/>
      <c r="I64" s="16"/>
      <c r="J64" s="9" t="s">
        <v>128</v>
      </c>
    </row>
    <row r="65" spans="1:10" ht="16.2" thickBot="1">
      <c r="A65" s="22" t="s">
        <v>139</v>
      </c>
      <c r="B65" s="85" t="s">
        <v>136</v>
      </c>
      <c r="C65" s="85"/>
      <c r="D65" s="85"/>
      <c r="E65" s="85"/>
      <c r="F65" s="85"/>
      <c r="I65" s="10"/>
      <c r="J65" s="9" t="s">
        <v>128</v>
      </c>
    </row>
    <row r="66" spans="1:10" ht="15.6">
      <c r="A66" s="22"/>
      <c r="B66" s="85" t="s">
        <v>137</v>
      </c>
      <c r="C66" s="85"/>
      <c r="D66" s="85"/>
      <c r="E66" s="85"/>
      <c r="F66" s="85"/>
      <c r="G66" s="85"/>
      <c r="H66" s="85"/>
      <c r="J66" s="21"/>
    </row>
    <row r="67" spans="1:10" ht="15.6">
      <c r="A67" s="22" t="s">
        <v>140</v>
      </c>
      <c r="B67" s="111" t="s">
        <v>260</v>
      </c>
      <c r="C67" s="85"/>
      <c r="D67" s="85"/>
      <c r="E67" s="85"/>
      <c r="F67" s="85"/>
      <c r="G67" s="85"/>
      <c r="H67" s="85"/>
      <c r="J67" s="21"/>
    </row>
    <row r="68" spans="1:10" ht="15.6">
      <c r="A68" s="22" t="s">
        <v>174</v>
      </c>
      <c r="B68" s="85" t="s">
        <v>142</v>
      </c>
      <c r="C68" s="85"/>
      <c r="D68" s="85"/>
      <c r="E68" s="85"/>
      <c r="F68" s="85"/>
      <c r="G68" s="85"/>
      <c r="H68" s="85"/>
      <c r="J68" s="21"/>
    </row>
    <row r="69" spans="1:10" ht="15.6">
      <c r="A69" s="22" t="s">
        <v>185</v>
      </c>
      <c r="B69" s="85" t="s">
        <v>143</v>
      </c>
      <c r="C69" s="85"/>
      <c r="D69" s="85"/>
      <c r="E69" s="85"/>
      <c r="F69" s="85"/>
      <c r="G69" s="85"/>
      <c r="H69" s="85"/>
      <c r="J69" s="21"/>
    </row>
    <row r="70" spans="1:10" ht="15.6">
      <c r="A70" s="22" t="s">
        <v>188</v>
      </c>
      <c r="B70" s="85" t="s">
        <v>138</v>
      </c>
      <c r="C70" s="85"/>
      <c r="D70" s="85"/>
      <c r="E70" s="85"/>
      <c r="F70" s="85"/>
      <c r="G70" s="85"/>
      <c r="H70" s="85"/>
      <c r="J70" s="21"/>
    </row>
    <row r="71" spans="1:10" ht="15.6">
      <c r="A71" s="22" t="s">
        <v>190</v>
      </c>
      <c r="B71" s="88" t="s">
        <v>238</v>
      </c>
      <c r="C71" s="85"/>
      <c r="D71" s="85"/>
      <c r="E71" s="85"/>
      <c r="F71" s="85"/>
      <c r="G71" s="85"/>
      <c r="H71" s="85"/>
      <c r="J71" s="21"/>
    </row>
    <row r="72" spans="1:10" ht="15.6">
      <c r="A72" s="22" t="s">
        <v>195</v>
      </c>
      <c r="B72" s="88" t="s">
        <v>186</v>
      </c>
      <c r="J72" s="21"/>
    </row>
    <row r="73" spans="1:10" ht="15.6">
      <c r="A73" s="20"/>
      <c r="B73" s="88" t="s">
        <v>187</v>
      </c>
      <c r="J73" s="21"/>
    </row>
    <row r="74" spans="1:10" ht="15.6">
      <c r="A74" s="108" t="s">
        <v>239</v>
      </c>
      <c r="B74" s="109" t="s">
        <v>240</v>
      </c>
      <c r="J74" s="21"/>
    </row>
    <row r="75" spans="1:10" ht="15.6">
      <c r="A75" s="108" t="s">
        <v>241</v>
      </c>
      <c r="B75" s="88" t="s">
        <v>242</v>
      </c>
      <c r="J75" s="21"/>
    </row>
    <row r="76" spans="1:10" ht="16.2" thickBot="1">
      <c r="A76" s="108" t="s">
        <v>248</v>
      </c>
      <c r="B76" s="111" t="s">
        <v>249</v>
      </c>
      <c r="J76" s="21"/>
    </row>
    <row r="77" spans="1:10" ht="16.2" thickBot="1">
      <c r="A77" s="108"/>
      <c r="B77" s="146"/>
      <c r="C77" s="147"/>
      <c r="D77" s="147"/>
      <c r="E77" s="147"/>
      <c r="F77" s="147"/>
      <c r="G77" s="147"/>
      <c r="H77" s="147"/>
      <c r="I77" s="147"/>
      <c r="J77" s="148"/>
    </row>
    <row r="78" spans="1:10" ht="16.2" thickBot="1">
      <c r="A78" s="108"/>
      <c r="B78" s="149"/>
      <c r="C78" s="147"/>
      <c r="D78" s="147"/>
      <c r="E78" s="147"/>
      <c r="F78" s="147"/>
      <c r="G78" s="147"/>
      <c r="H78" s="147"/>
      <c r="I78" s="147"/>
      <c r="J78" s="148"/>
    </row>
    <row r="79" spans="1:10" ht="15.6">
      <c r="A79" s="108"/>
      <c r="B79" s="88"/>
      <c r="J79" s="21"/>
    </row>
    <row r="80" spans="1:10" ht="15.6">
      <c r="A80" s="20"/>
      <c r="B80" s="129"/>
      <c r="C80" s="85"/>
      <c r="D80" s="85"/>
      <c r="E80" s="85"/>
      <c r="F80" s="85"/>
      <c r="G80" s="85"/>
      <c r="H80" s="85"/>
      <c r="I80" s="85"/>
      <c r="J80" s="9"/>
    </row>
    <row r="81" spans="1:10" ht="7.2" customHeight="1">
      <c r="A81" s="20"/>
      <c r="B81" s="85"/>
      <c r="C81" s="85"/>
      <c r="D81" s="85"/>
      <c r="E81" s="85"/>
      <c r="F81" s="85"/>
      <c r="G81" s="85"/>
      <c r="H81" s="85"/>
      <c r="I81" s="85"/>
      <c r="J81" s="9"/>
    </row>
    <row r="82" spans="1:10" ht="15.6">
      <c r="A82" s="20"/>
      <c r="B82" s="89" t="s">
        <v>197</v>
      </c>
      <c r="C82" s="85"/>
      <c r="D82" s="85"/>
      <c r="E82" s="85"/>
      <c r="F82" s="85"/>
      <c r="G82" s="85"/>
      <c r="H82" s="85"/>
      <c r="I82" s="85"/>
      <c r="J82" s="9"/>
    </row>
    <row r="83" spans="1:10" ht="15.6">
      <c r="A83" s="20"/>
      <c r="B83" s="85"/>
      <c r="C83" s="85"/>
      <c r="D83" s="85"/>
      <c r="E83" s="85"/>
      <c r="F83" s="85"/>
      <c r="G83" s="85"/>
      <c r="H83" s="85"/>
      <c r="I83" s="85"/>
      <c r="J83" s="9"/>
    </row>
    <row r="84" spans="1:10" ht="15.6">
      <c r="A84" s="20"/>
      <c r="B84" s="85"/>
      <c r="C84" s="85"/>
      <c r="D84" s="85"/>
      <c r="E84" s="85"/>
      <c r="F84" s="85"/>
      <c r="G84" s="85"/>
      <c r="H84" s="85"/>
      <c r="I84" s="85"/>
      <c r="J84" s="9"/>
    </row>
    <row r="85" spans="1:10" ht="16.2" thickBot="1">
      <c r="A85" s="20"/>
      <c r="B85" s="85"/>
      <c r="C85" s="85"/>
      <c r="D85" s="85"/>
      <c r="E85" s="85"/>
      <c r="F85" s="85"/>
      <c r="G85" s="85"/>
      <c r="H85" s="85"/>
      <c r="I85" s="85"/>
      <c r="J85" s="9"/>
    </row>
    <row r="86" spans="1:10" ht="25.2" customHeight="1" thickBot="1">
      <c r="A86" s="20"/>
      <c r="B86" s="16"/>
      <c r="C86" s="85"/>
      <c r="D86" s="16"/>
      <c r="E86" s="85"/>
      <c r="F86" s="85"/>
      <c r="G86" s="85"/>
      <c r="H86" s="85"/>
      <c r="I86" s="85"/>
      <c r="J86" s="9"/>
    </row>
    <row r="87" spans="1:10" ht="15.6">
      <c r="A87" s="20"/>
      <c r="B87" s="85"/>
      <c r="C87" s="85"/>
      <c r="D87" s="85"/>
      <c r="E87" s="85"/>
      <c r="F87" s="85"/>
      <c r="G87" s="85"/>
      <c r="H87" s="85"/>
      <c r="I87" s="85"/>
      <c r="J87" s="9"/>
    </row>
    <row r="88" spans="1:10" ht="15.6">
      <c r="A88" s="20"/>
      <c r="B88" s="90" t="s">
        <v>145</v>
      </c>
      <c r="C88" s="85"/>
      <c r="D88" s="90" t="s">
        <v>144</v>
      </c>
      <c r="E88" s="85"/>
      <c r="F88" s="85"/>
      <c r="G88" s="85"/>
      <c r="H88" s="85"/>
      <c r="I88" s="85"/>
      <c r="J88" s="9"/>
    </row>
    <row r="89" spans="1:10">
      <c r="A89" s="20"/>
      <c r="J89" s="21"/>
    </row>
    <row r="90" spans="1:10">
      <c r="A90" s="20"/>
      <c r="J90" s="21"/>
    </row>
    <row r="91" spans="1:10">
      <c r="A91" s="20"/>
      <c r="J91" s="21"/>
    </row>
    <row r="92" spans="1:10" ht="15.6">
      <c r="A92" s="20"/>
      <c r="B92" s="91" t="s">
        <v>159</v>
      </c>
      <c r="J92" s="21"/>
    </row>
    <row r="93" spans="1:10" ht="15.6">
      <c r="A93" s="20"/>
      <c r="B93" s="89" t="s">
        <v>160</v>
      </c>
      <c r="C93" s="92"/>
      <c r="D93" s="92"/>
      <c r="E93" s="92"/>
      <c r="F93" s="92"/>
      <c r="G93" s="92"/>
      <c r="H93" s="92"/>
      <c r="I93" s="92"/>
      <c r="J93" s="21"/>
    </row>
    <row r="94" spans="1:10" ht="15.6">
      <c r="A94" s="20"/>
      <c r="B94" s="89" t="s">
        <v>147</v>
      </c>
      <c r="C94" s="92"/>
      <c r="D94" s="92"/>
      <c r="E94" s="92"/>
      <c r="F94" s="92"/>
      <c r="G94" s="92"/>
      <c r="H94" s="92"/>
      <c r="I94" s="92"/>
      <c r="J94" s="21"/>
    </row>
    <row r="95" spans="1:10" ht="15.6">
      <c r="A95" s="20"/>
      <c r="B95" s="89" t="s">
        <v>148</v>
      </c>
      <c r="C95" s="92"/>
      <c r="D95" s="92"/>
      <c r="E95" s="92"/>
      <c r="F95" s="92"/>
      <c r="G95" s="92"/>
      <c r="H95" s="92"/>
      <c r="I95" s="92"/>
      <c r="J95" s="21"/>
    </row>
    <row r="96" spans="1:10" ht="15.6">
      <c r="A96" s="20"/>
      <c r="B96" s="89" t="s">
        <v>149</v>
      </c>
      <c r="C96" s="92"/>
      <c r="D96" s="92"/>
      <c r="E96" s="92"/>
      <c r="F96" s="92"/>
      <c r="G96" s="92"/>
      <c r="H96" s="92"/>
      <c r="I96" s="92"/>
      <c r="J96" s="21"/>
    </row>
    <row r="97" spans="1:10" ht="15.6">
      <c r="A97" s="20"/>
      <c r="B97" s="89" t="s">
        <v>150</v>
      </c>
      <c r="C97" s="92"/>
      <c r="D97" s="92"/>
      <c r="E97" s="92"/>
      <c r="F97" s="92"/>
      <c r="G97" s="92"/>
      <c r="H97" s="92"/>
      <c r="I97" s="92"/>
      <c r="J97" s="21"/>
    </row>
    <row r="98" spans="1:10" ht="15.6">
      <c r="A98" s="20"/>
      <c r="B98" s="89" t="s">
        <v>151</v>
      </c>
      <c r="C98" s="92"/>
      <c r="D98" s="92"/>
      <c r="E98" s="92"/>
      <c r="F98" s="92"/>
      <c r="G98" s="92"/>
      <c r="H98" s="92"/>
      <c r="I98" s="92"/>
      <c r="J98" s="21"/>
    </row>
    <row r="99" spans="1:10" ht="15.6">
      <c r="A99" s="20"/>
      <c r="B99" s="89" t="s">
        <v>152</v>
      </c>
      <c r="C99" s="92"/>
      <c r="D99" s="92"/>
      <c r="E99" s="92"/>
      <c r="F99" s="92"/>
      <c r="G99" s="92"/>
      <c r="H99" s="92"/>
      <c r="I99" s="92"/>
      <c r="J99" s="21"/>
    </row>
    <row r="100" spans="1:10" ht="15.6">
      <c r="A100" s="20"/>
      <c r="B100" s="89"/>
      <c r="C100" s="92"/>
      <c r="D100" s="92"/>
      <c r="E100" s="92"/>
      <c r="F100" s="92"/>
      <c r="G100" s="92"/>
      <c r="H100" s="92"/>
      <c r="I100" s="92"/>
      <c r="J100" s="21"/>
    </row>
    <row r="101" spans="1:10" ht="15.6">
      <c r="A101" s="20"/>
      <c r="B101" s="89" t="s">
        <v>153</v>
      </c>
      <c r="C101" s="92"/>
      <c r="D101" s="92"/>
      <c r="E101" s="92"/>
      <c r="F101" s="92"/>
      <c r="G101" s="92"/>
      <c r="H101" s="92"/>
      <c r="I101" s="92"/>
      <c r="J101" s="21"/>
    </row>
    <row r="102" spans="1:10" ht="15.6">
      <c r="A102" s="20"/>
      <c r="B102" s="89"/>
      <c r="C102" s="92"/>
      <c r="D102" s="92"/>
      <c r="E102" s="92"/>
      <c r="F102" s="92"/>
      <c r="G102" s="92"/>
      <c r="H102" s="92"/>
      <c r="I102" s="92"/>
      <c r="J102" s="21"/>
    </row>
    <row r="103" spans="1:10" ht="15" thickBot="1">
      <c r="A103" s="23"/>
      <c r="B103" s="24"/>
      <c r="C103" s="24"/>
      <c r="D103" s="24"/>
      <c r="E103" s="24"/>
      <c r="F103" s="24"/>
      <c r="G103" s="24"/>
      <c r="H103" s="24"/>
      <c r="I103" s="24"/>
      <c r="J103" s="25"/>
    </row>
  </sheetData>
  <mergeCells count="26">
    <mergeCell ref="B77:J77"/>
    <mergeCell ref="B78:J78"/>
    <mergeCell ref="F34:H35"/>
    <mergeCell ref="I34:I35"/>
    <mergeCell ref="D38:D39"/>
    <mergeCell ref="B36:B37"/>
    <mergeCell ref="C36:C37"/>
    <mergeCell ref="E38:E39"/>
    <mergeCell ref="F36:F37"/>
    <mergeCell ref="F38:F39"/>
    <mergeCell ref="D40:D41"/>
    <mergeCell ref="E40:E41"/>
    <mergeCell ref="B29:B30"/>
    <mergeCell ref="B31:B33"/>
    <mergeCell ref="B34:B35"/>
    <mergeCell ref="C34:C35"/>
    <mergeCell ref="C29:C30"/>
    <mergeCell ref="C31:C33"/>
    <mergeCell ref="E29:E30"/>
    <mergeCell ref="E31:E33"/>
    <mergeCell ref="E34:E35"/>
    <mergeCell ref="E36:E37"/>
    <mergeCell ref="D29:D30"/>
    <mergeCell ref="D31:D33"/>
    <mergeCell ref="D34:D35"/>
    <mergeCell ref="D36:D37"/>
  </mergeCells>
  <pageMargins left="0.7" right="0.7" top="0.75" bottom="0.75" header="0.3" footer="0.3"/>
  <pageSetup paperSize="9" scale="46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65A5D-89C8-4107-8402-D9D204705E92}">
  <sheetPr>
    <pageSetUpPr fitToPage="1"/>
  </sheetPr>
  <dimension ref="A1:I215"/>
  <sheetViews>
    <sheetView showGridLines="0" tabSelected="1" topLeftCell="A79" workbookViewId="0">
      <selection activeCell="E203" sqref="E203"/>
    </sheetView>
  </sheetViews>
  <sheetFormatPr defaultColWidth="8.77734375" defaultRowHeight="14.4"/>
  <cols>
    <col min="1" max="1" width="33.109375" customWidth="1"/>
    <col min="2" max="2" width="25.109375" customWidth="1"/>
    <col min="3" max="5" width="19.109375" customWidth="1"/>
    <col min="6" max="6" width="4.6640625" customWidth="1"/>
    <col min="7" max="7" width="30" style="97" customWidth="1"/>
  </cols>
  <sheetData>
    <row r="1" spans="1:9">
      <c r="A1" s="170" t="s">
        <v>169</v>
      </c>
      <c r="B1" s="171"/>
      <c r="C1" s="171"/>
      <c r="D1" s="171"/>
      <c r="E1" s="172"/>
    </row>
    <row r="2" spans="1:9" ht="15" thickBot="1">
      <c r="A2" s="173"/>
      <c r="B2" s="174"/>
      <c r="C2" s="174"/>
      <c r="D2" s="174"/>
      <c r="E2" s="175"/>
    </row>
    <row r="3" spans="1:9" ht="7.2" customHeight="1"/>
    <row r="4" spans="1:9" ht="2.5499999999999998" customHeight="1" thickBot="1"/>
    <row r="5" spans="1:9" ht="93" customHeight="1" thickBot="1">
      <c r="A5" s="4" t="s">
        <v>33</v>
      </c>
      <c r="B5" s="7" t="s">
        <v>34</v>
      </c>
      <c r="C5" s="5" t="s">
        <v>35</v>
      </c>
      <c r="D5" s="113" t="s">
        <v>198</v>
      </c>
      <c r="E5" s="6" t="s">
        <v>36</v>
      </c>
      <c r="G5" s="98"/>
    </row>
    <row r="6" spans="1:9" ht="12.45" customHeight="1">
      <c r="A6" s="1"/>
      <c r="B6" s="2"/>
      <c r="C6" s="3"/>
      <c r="D6" s="2"/>
      <c r="E6" s="3"/>
    </row>
    <row r="7" spans="1:9" ht="21.45" customHeight="1">
      <c r="A7" s="8" t="s">
        <v>17</v>
      </c>
    </row>
    <row r="8" spans="1:9" ht="15.6">
      <c r="A8" s="49" t="s">
        <v>1</v>
      </c>
      <c r="B8" s="49" t="s">
        <v>0</v>
      </c>
      <c r="C8" s="49">
        <v>550</v>
      </c>
      <c r="D8" s="58"/>
      <c r="E8" s="70">
        <f>C8*D8</f>
        <v>0</v>
      </c>
    </row>
    <row r="9" spans="1:9" ht="15.6">
      <c r="A9" s="49" t="s">
        <v>1</v>
      </c>
      <c r="B9" s="49" t="s">
        <v>2</v>
      </c>
      <c r="C9" s="49">
        <v>1450</v>
      </c>
      <c r="D9" s="58"/>
      <c r="E9" s="70">
        <f t="shared" ref="E9:E16" si="0">C9*D9</f>
        <v>0</v>
      </c>
    </row>
    <row r="10" spans="1:9" ht="15.6">
      <c r="A10" s="49" t="s">
        <v>1</v>
      </c>
      <c r="B10" s="49" t="s">
        <v>3</v>
      </c>
      <c r="C10" s="49">
        <v>2100</v>
      </c>
      <c r="D10" s="58"/>
      <c r="E10" s="70">
        <f t="shared" si="0"/>
        <v>0</v>
      </c>
    </row>
    <row r="11" spans="1:9" ht="15.6">
      <c r="A11" s="49" t="s">
        <v>1</v>
      </c>
      <c r="B11" s="49" t="s">
        <v>4</v>
      </c>
      <c r="C11" s="49">
        <v>2350</v>
      </c>
      <c r="D11" s="58"/>
      <c r="E11" s="70">
        <f t="shared" si="0"/>
        <v>0</v>
      </c>
    </row>
    <row r="12" spans="1:9" ht="15.6">
      <c r="A12" s="49" t="s">
        <v>1</v>
      </c>
      <c r="B12" s="49" t="s">
        <v>5</v>
      </c>
      <c r="C12" s="49">
        <v>2600</v>
      </c>
      <c r="D12" s="58"/>
      <c r="E12" s="70">
        <f t="shared" si="0"/>
        <v>0</v>
      </c>
      <c r="G12" s="99"/>
      <c r="H12" s="68"/>
      <c r="I12" s="69"/>
    </row>
    <row r="13" spans="1:9" ht="15.6">
      <c r="A13" s="49" t="s">
        <v>1</v>
      </c>
      <c r="B13" s="50" t="s">
        <v>154</v>
      </c>
      <c r="C13" s="50">
        <v>2800</v>
      </c>
      <c r="D13" s="58"/>
      <c r="E13" s="70">
        <f>C13*D13</f>
        <v>0</v>
      </c>
      <c r="G13" s="99"/>
      <c r="H13" s="68"/>
      <c r="I13" s="69"/>
    </row>
    <row r="14" spans="1:9" ht="15.6">
      <c r="A14" s="49" t="s">
        <v>1</v>
      </c>
      <c r="B14" s="50" t="s">
        <v>155</v>
      </c>
      <c r="C14" s="50">
        <v>3500</v>
      </c>
      <c r="D14" s="58"/>
      <c r="E14" s="70">
        <f t="shared" si="0"/>
        <v>0</v>
      </c>
    </row>
    <row r="15" spans="1:9" ht="15.6">
      <c r="A15" s="49" t="s">
        <v>1</v>
      </c>
      <c r="B15" s="50" t="s">
        <v>156</v>
      </c>
      <c r="C15" s="50">
        <v>5000</v>
      </c>
      <c r="D15" s="58"/>
      <c r="E15" s="70">
        <f t="shared" si="0"/>
        <v>0</v>
      </c>
    </row>
    <row r="16" spans="1:9" ht="15.6">
      <c r="A16" s="49" t="s">
        <v>1</v>
      </c>
      <c r="B16" s="50" t="s">
        <v>255</v>
      </c>
      <c r="C16" s="50">
        <v>8000</v>
      </c>
      <c r="D16" s="58"/>
      <c r="E16" s="70">
        <f t="shared" si="0"/>
        <v>0</v>
      </c>
    </row>
    <row r="17" spans="1:7" ht="16.2" thickBot="1">
      <c r="A17" s="28"/>
      <c r="B17" s="29"/>
      <c r="C17" s="29"/>
      <c r="D17" s="31"/>
      <c r="E17" s="80">
        <f>SUM(E8:E16)</f>
        <v>0</v>
      </c>
    </row>
    <row r="18" spans="1:7" ht="28.8" customHeight="1" thickTop="1" thickBot="1">
      <c r="A18" s="30" t="s">
        <v>16</v>
      </c>
      <c r="B18" s="31"/>
      <c r="C18" s="31"/>
      <c r="D18" s="31"/>
      <c r="E18" s="31"/>
    </row>
    <row r="19" spans="1:7" ht="76.8" customHeight="1">
      <c r="A19" s="39" t="s">
        <v>177</v>
      </c>
      <c r="B19" s="40" t="s">
        <v>175</v>
      </c>
      <c r="C19" s="27">
        <v>420</v>
      </c>
      <c r="D19" s="41"/>
      <c r="E19" s="71">
        <f>C19*D19</f>
        <v>0</v>
      </c>
    </row>
    <row r="20" spans="1:7" ht="96" customHeight="1">
      <c r="A20" s="43" t="s">
        <v>217</v>
      </c>
      <c r="B20" s="115" t="s">
        <v>264</v>
      </c>
      <c r="C20" s="45">
        <v>800</v>
      </c>
      <c r="D20" s="37"/>
      <c r="E20" s="72">
        <f t="shared" ref="E20:E21" si="1">C20*D20</f>
        <v>0</v>
      </c>
    </row>
    <row r="21" spans="1:7" ht="119.55" customHeight="1" thickBot="1">
      <c r="A21" s="46" t="s">
        <v>216</v>
      </c>
      <c r="B21" s="47" t="s">
        <v>218</v>
      </c>
      <c r="C21" s="48">
        <v>810</v>
      </c>
      <c r="D21" s="42"/>
      <c r="E21" s="73">
        <f t="shared" si="1"/>
        <v>0</v>
      </c>
    </row>
    <row r="22" spans="1:7" ht="11.55" customHeight="1" thickBot="1">
      <c r="A22" s="59"/>
      <c r="B22" s="60"/>
      <c r="C22" s="61"/>
      <c r="D22" s="51"/>
      <c r="E22" s="52"/>
    </row>
    <row r="23" spans="1:7" ht="21.45" customHeight="1">
      <c r="A23" s="62" t="s">
        <v>8</v>
      </c>
      <c r="B23" s="40" t="s">
        <v>219</v>
      </c>
      <c r="C23" s="27">
        <v>230</v>
      </c>
      <c r="D23" s="41"/>
      <c r="E23" s="71">
        <f>C23*D23</f>
        <v>0</v>
      </c>
    </row>
    <row r="24" spans="1:7" ht="21" customHeight="1">
      <c r="A24" s="63" t="s">
        <v>8</v>
      </c>
      <c r="B24" s="44" t="s">
        <v>6</v>
      </c>
      <c r="C24" s="45">
        <v>230</v>
      </c>
      <c r="D24" s="37"/>
      <c r="E24" s="72">
        <f t="shared" ref="E24:E36" si="2">C24*D24</f>
        <v>0</v>
      </c>
    </row>
    <row r="25" spans="1:7" ht="20.55" customHeight="1">
      <c r="A25" s="63" t="s">
        <v>8</v>
      </c>
      <c r="B25" s="44" t="s">
        <v>7</v>
      </c>
      <c r="C25" s="45">
        <v>230</v>
      </c>
      <c r="D25" s="37"/>
      <c r="E25" s="72">
        <f t="shared" si="2"/>
        <v>0</v>
      </c>
    </row>
    <row r="26" spans="1:7" ht="20.55" customHeight="1">
      <c r="A26" s="63" t="s">
        <v>8</v>
      </c>
      <c r="B26" s="115" t="s">
        <v>265</v>
      </c>
      <c r="C26" s="45">
        <v>230</v>
      </c>
      <c r="D26" s="37"/>
      <c r="E26" s="72">
        <f t="shared" si="2"/>
        <v>0</v>
      </c>
    </row>
    <row r="27" spans="1:7" ht="89.55" customHeight="1">
      <c r="A27" s="63" t="s">
        <v>11</v>
      </c>
      <c r="B27" s="115" t="s">
        <v>266</v>
      </c>
      <c r="C27" s="45">
        <v>28</v>
      </c>
      <c r="D27" s="37"/>
      <c r="E27" s="72">
        <f t="shared" si="2"/>
        <v>0</v>
      </c>
      <c r="G27" s="100" t="s">
        <v>220</v>
      </c>
    </row>
    <row r="28" spans="1:7" ht="40.799999999999997" customHeight="1">
      <c r="A28" s="63" t="s">
        <v>11</v>
      </c>
      <c r="B28" s="64" t="s">
        <v>176</v>
      </c>
      <c r="C28" s="45">
        <v>135</v>
      </c>
      <c r="D28" s="37"/>
      <c r="E28" s="72">
        <f>C28*D28</f>
        <v>0</v>
      </c>
    </row>
    <row r="29" spans="1:7" ht="39" customHeight="1">
      <c r="A29" s="63" t="s">
        <v>11</v>
      </c>
      <c r="B29" s="44" t="s">
        <v>10</v>
      </c>
      <c r="C29" s="45">
        <v>280</v>
      </c>
      <c r="D29" s="37"/>
      <c r="E29" s="72">
        <f t="shared" si="2"/>
        <v>0</v>
      </c>
    </row>
    <row r="30" spans="1:7" ht="21.45" customHeight="1" thickBot="1">
      <c r="A30" s="65" t="s">
        <v>11</v>
      </c>
      <c r="B30" s="47" t="s">
        <v>9</v>
      </c>
      <c r="C30" s="48">
        <v>440</v>
      </c>
      <c r="D30" s="42"/>
      <c r="E30" s="73">
        <f t="shared" si="2"/>
        <v>0</v>
      </c>
    </row>
    <row r="31" spans="1:7" ht="9" customHeight="1" thickBot="1">
      <c r="A31" s="59"/>
      <c r="B31" s="60"/>
      <c r="C31" s="61"/>
      <c r="D31" s="51"/>
      <c r="E31" s="52"/>
    </row>
    <row r="32" spans="1:7" ht="22.2" customHeight="1">
      <c r="A32" s="62" t="s">
        <v>15</v>
      </c>
      <c r="B32" s="40" t="s">
        <v>230</v>
      </c>
      <c r="C32" s="27">
        <v>390</v>
      </c>
      <c r="D32" s="41"/>
      <c r="E32" s="71">
        <f t="shared" si="2"/>
        <v>0</v>
      </c>
    </row>
    <row r="33" spans="1:5" ht="18.45" customHeight="1">
      <c r="A33" s="63" t="s">
        <v>15</v>
      </c>
      <c r="B33" s="44" t="s">
        <v>231</v>
      </c>
      <c r="C33" s="45">
        <v>380</v>
      </c>
      <c r="D33" s="37"/>
      <c r="E33" s="72">
        <f t="shared" si="2"/>
        <v>0</v>
      </c>
    </row>
    <row r="34" spans="1:5" ht="22.2" customHeight="1">
      <c r="A34" s="63" t="s">
        <v>15</v>
      </c>
      <c r="B34" s="44" t="s">
        <v>12</v>
      </c>
      <c r="C34" s="45">
        <v>410</v>
      </c>
      <c r="D34" s="37"/>
      <c r="E34" s="72">
        <f t="shared" si="2"/>
        <v>0</v>
      </c>
    </row>
    <row r="35" spans="1:5" ht="31.2">
      <c r="A35" s="63" t="s">
        <v>15</v>
      </c>
      <c r="B35" s="44" t="s">
        <v>13</v>
      </c>
      <c r="C35" s="45">
        <v>440</v>
      </c>
      <c r="D35" s="37"/>
      <c r="E35" s="72">
        <f>C35*D35</f>
        <v>0</v>
      </c>
    </row>
    <row r="36" spans="1:5" ht="25.2" customHeight="1" thickBot="1">
      <c r="A36" s="65" t="s">
        <v>27</v>
      </c>
      <c r="B36" s="47" t="s">
        <v>14</v>
      </c>
      <c r="C36" s="48">
        <v>100</v>
      </c>
      <c r="D36" s="42"/>
      <c r="E36" s="73">
        <f t="shared" si="2"/>
        <v>0</v>
      </c>
    </row>
    <row r="37" spans="1:5" ht="16.2" thickBot="1">
      <c r="A37" s="31"/>
      <c r="B37" s="31"/>
      <c r="C37" s="31"/>
      <c r="D37" s="31"/>
      <c r="E37" s="75">
        <f>SUM(E19:E21,E23:E30,E32:E36)</f>
        <v>0</v>
      </c>
    </row>
    <row r="38" spans="1:5" ht="19.2" thickTop="1" thickBot="1">
      <c r="A38" s="32" t="s">
        <v>18</v>
      </c>
      <c r="B38" s="31"/>
      <c r="C38" s="31"/>
      <c r="D38" s="31"/>
      <c r="E38" s="31"/>
    </row>
    <row r="39" spans="1:5" ht="57.45" customHeight="1">
      <c r="A39" s="176" t="s">
        <v>161</v>
      </c>
      <c r="B39" s="177"/>
      <c r="C39" s="27">
        <v>640</v>
      </c>
      <c r="D39" s="41"/>
      <c r="E39" s="71">
        <f t="shared" ref="E39" si="3">C39*D39</f>
        <v>0</v>
      </c>
    </row>
    <row r="40" spans="1:5" ht="28.2" customHeight="1">
      <c r="A40" s="159" t="s">
        <v>19</v>
      </c>
      <c r="B40" s="155"/>
      <c r="C40" s="45">
        <v>295</v>
      </c>
      <c r="D40" s="37"/>
      <c r="E40" s="72">
        <f t="shared" ref="E40:E41" si="4">C40*D40</f>
        <v>0</v>
      </c>
    </row>
    <row r="41" spans="1:5" ht="24.45" customHeight="1">
      <c r="A41" s="159" t="s">
        <v>20</v>
      </c>
      <c r="B41" s="155"/>
      <c r="C41" s="45">
        <v>360</v>
      </c>
      <c r="D41" s="37"/>
      <c r="E41" s="72">
        <f t="shared" si="4"/>
        <v>0</v>
      </c>
    </row>
    <row r="42" spans="1:5" ht="27" customHeight="1">
      <c r="A42" s="159" t="s">
        <v>21</v>
      </c>
      <c r="B42" s="155"/>
      <c r="C42" s="45">
        <v>280</v>
      </c>
      <c r="D42" s="37"/>
      <c r="E42" s="72">
        <f t="shared" ref="E42" si="5">C42*D42</f>
        <v>0</v>
      </c>
    </row>
    <row r="43" spans="1:5" ht="27" customHeight="1">
      <c r="A43" s="159" t="s">
        <v>22</v>
      </c>
      <c r="B43" s="155"/>
      <c r="C43" s="45">
        <v>280</v>
      </c>
      <c r="D43" s="37"/>
      <c r="E43" s="72">
        <f>C43*D43</f>
        <v>0</v>
      </c>
    </row>
    <row r="44" spans="1:5" ht="28.2" customHeight="1">
      <c r="A44" s="159" t="s">
        <v>23</v>
      </c>
      <c r="B44" s="155"/>
      <c r="C44" s="45">
        <v>490</v>
      </c>
      <c r="D44" s="37"/>
      <c r="E44" s="72">
        <f t="shared" ref="E44" si="6">C44*D44</f>
        <v>0</v>
      </c>
    </row>
    <row r="45" spans="1:5" ht="32.549999999999997" customHeight="1">
      <c r="A45" s="154" t="s">
        <v>162</v>
      </c>
      <c r="B45" s="155"/>
      <c r="C45" s="45">
        <v>360</v>
      </c>
      <c r="D45" s="37"/>
      <c r="E45" s="72">
        <f t="shared" ref="E45:E46" si="7">C45*D45</f>
        <v>0</v>
      </c>
    </row>
    <row r="46" spans="1:5" ht="32.549999999999997" customHeight="1">
      <c r="A46" s="154" t="s">
        <v>163</v>
      </c>
      <c r="B46" s="155"/>
      <c r="C46" s="45">
        <v>330</v>
      </c>
      <c r="D46" s="37"/>
      <c r="E46" s="72">
        <f t="shared" si="7"/>
        <v>0</v>
      </c>
    </row>
    <row r="47" spans="1:5" ht="24" customHeight="1">
      <c r="A47" s="154" t="s">
        <v>164</v>
      </c>
      <c r="B47" s="155"/>
      <c r="C47" s="45">
        <v>420</v>
      </c>
      <c r="D47" s="37"/>
      <c r="E47" s="72">
        <f t="shared" ref="E47:E48" si="8">C47*D47</f>
        <v>0</v>
      </c>
    </row>
    <row r="48" spans="1:5" ht="24" customHeight="1">
      <c r="A48" s="156" t="s">
        <v>267</v>
      </c>
      <c r="B48" s="155"/>
      <c r="C48" s="45">
        <v>440</v>
      </c>
      <c r="D48" s="37"/>
      <c r="E48" s="72">
        <f t="shared" si="8"/>
        <v>0</v>
      </c>
    </row>
    <row r="49" spans="1:7" ht="30" customHeight="1">
      <c r="A49" s="154" t="s">
        <v>165</v>
      </c>
      <c r="B49" s="155"/>
      <c r="C49" s="45">
        <v>590</v>
      </c>
      <c r="D49" s="37"/>
      <c r="E49" s="72">
        <f t="shared" ref="E49" si="9">C49*D49</f>
        <v>0</v>
      </c>
    </row>
    <row r="50" spans="1:7" ht="33.450000000000003" customHeight="1">
      <c r="A50" s="154" t="s">
        <v>168</v>
      </c>
      <c r="B50" s="155"/>
      <c r="C50" s="45">
        <v>450</v>
      </c>
      <c r="D50" s="37"/>
      <c r="E50" s="72">
        <f t="shared" ref="E50" si="10">C50*D50</f>
        <v>0</v>
      </c>
    </row>
    <row r="51" spans="1:7" ht="27.45" customHeight="1">
      <c r="A51" s="159" t="s">
        <v>24</v>
      </c>
      <c r="B51" s="155"/>
      <c r="C51" s="45">
        <v>630</v>
      </c>
      <c r="D51" s="37"/>
      <c r="E51" s="72">
        <f t="shared" ref="E51" si="11">C51*D51</f>
        <v>0</v>
      </c>
    </row>
    <row r="52" spans="1:7" ht="30" customHeight="1">
      <c r="A52" s="154" t="s">
        <v>172</v>
      </c>
      <c r="B52" s="155"/>
      <c r="C52" s="45">
        <v>590</v>
      </c>
      <c r="D52" s="37"/>
      <c r="E52" s="72">
        <f t="shared" ref="E52" si="12">C52*D52</f>
        <v>0</v>
      </c>
    </row>
    <row r="53" spans="1:7" ht="30.45" customHeight="1">
      <c r="A53" s="154" t="s">
        <v>173</v>
      </c>
      <c r="B53" s="155"/>
      <c r="C53" s="45">
        <v>590</v>
      </c>
      <c r="D53" s="37"/>
      <c r="E53" s="72">
        <f t="shared" ref="E53:E54" si="13">C53*D53</f>
        <v>0</v>
      </c>
    </row>
    <row r="54" spans="1:7" ht="30.45" customHeight="1">
      <c r="A54" s="156" t="s">
        <v>268</v>
      </c>
      <c r="B54" s="157"/>
      <c r="C54" s="45">
        <v>500</v>
      </c>
      <c r="D54" s="37"/>
      <c r="E54" s="72">
        <f t="shared" si="13"/>
        <v>0</v>
      </c>
    </row>
    <row r="55" spans="1:7" ht="27.45" customHeight="1">
      <c r="A55" s="159" t="s">
        <v>25</v>
      </c>
      <c r="B55" s="155"/>
      <c r="C55" s="45">
        <v>390</v>
      </c>
      <c r="D55" s="37"/>
      <c r="E55" s="72">
        <f t="shared" ref="E55:E57" si="14">C55*D55</f>
        <v>0</v>
      </c>
    </row>
    <row r="56" spans="1:7" ht="27.45" customHeight="1">
      <c r="A56" s="158" t="s">
        <v>299</v>
      </c>
      <c r="B56" s="158"/>
      <c r="C56" s="127">
        <v>450</v>
      </c>
      <c r="D56" s="37"/>
      <c r="E56" s="72">
        <f t="shared" si="14"/>
        <v>0</v>
      </c>
    </row>
    <row r="57" spans="1:7" ht="27.45" customHeight="1">
      <c r="A57" s="158" t="s">
        <v>300</v>
      </c>
      <c r="B57" s="158"/>
      <c r="C57" s="127">
        <v>850</v>
      </c>
      <c r="D57" s="37"/>
      <c r="E57" s="72">
        <f t="shared" si="14"/>
        <v>0</v>
      </c>
    </row>
    <row r="58" spans="1:7" ht="71.55" customHeight="1">
      <c r="A58" s="43" t="s">
        <v>178</v>
      </c>
      <c r="B58" s="64" t="s">
        <v>180</v>
      </c>
      <c r="C58" s="45">
        <v>360</v>
      </c>
      <c r="D58" s="53"/>
      <c r="E58" s="72">
        <f>C58*D58</f>
        <v>0</v>
      </c>
      <c r="G58" s="100" t="s">
        <v>221</v>
      </c>
    </row>
    <row r="59" spans="1:7" ht="96.45" customHeight="1">
      <c r="A59" s="43" t="s">
        <v>179</v>
      </c>
      <c r="B59" s="66" t="s">
        <v>181</v>
      </c>
      <c r="C59" s="45">
        <v>460</v>
      </c>
      <c r="D59" s="53"/>
      <c r="E59" s="72">
        <f>C59*D59</f>
        <v>0</v>
      </c>
      <c r="G59" s="100" t="s">
        <v>222</v>
      </c>
    </row>
    <row r="60" spans="1:7" ht="69.45" customHeight="1" thickBot="1">
      <c r="A60" s="65" t="s">
        <v>26</v>
      </c>
      <c r="B60" s="116" t="s">
        <v>182</v>
      </c>
      <c r="C60" s="48">
        <v>230</v>
      </c>
      <c r="D60" s="117"/>
      <c r="E60" s="73">
        <f>C60*D60</f>
        <v>0</v>
      </c>
      <c r="G60" s="100" t="s">
        <v>222</v>
      </c>
    </row>
    <row r="61" spans="1:7" ht="16.2" thickBot="1">
      <c r="A61" s="31"/>
      <c r="B61" s="31"/>
      <c r="C61" s="31"/>
      <c r="D61" s="31"/>
      <c r="E61" s="75">
        <f>SUM(E39:E60)</f>
        <v>0</v>
      </c>
      <c r="G61" s="101"/>
    </row>
    <row r="62" spans="1:7" ht="15" thickTop="1">
      <c r="A62" s="31"/>
      <c r="B62" s="31"/>
      <c r="C62" s="31"/>
      <c r="D62" s="31"/>
      <c r="E62" s="31"/>
      <c r="G62" s="101"/>
    </row>
    <row r="63" spans="1:7" ht="18">
      <c r="A63" s="33" t="s">
        <v>275</v>
      </c>
      <c r="B63" s="34"/>
      <c r="C63" s="35"/>
      <c r="D63" s="35"/>
      <c r="E63" s="35"/>
      <c r="G63" s="101"/>
    </row>
    <row r="64" spans="1:7" ht="15" thickBot="1">
      <c r="A64" s="31"/>
      <c r="B64" s="31"/>
      <c r="C64" s="31"/>
      <c r="D64" s="31"/>
      <c r="E64" s="31"/>
      <c r="G64" s="101"/>
    </row>
    <row r="65" spans="1:9" ht="84.45" customHeight="1">
      <c r="A65" s="62" t="s">
        <v>28</v>
      </c>
      <c r="B65" s="118" t="s">
        <v>269</v>
      </c>
      <c r="C65" s="27">
        <v>175</v>
      </c>
      <c r="D65" s="119"/>
      <c r="E65" s="71">
        <f>C65*D65</f>
        <v>0</v>
      </c>
      <c r="G65" s="102" t="s">
        <v>43</v>
      </c>
      <c r="I65" s="26"/>
    </row>
    <row r="66" spans="1:9" ht="75" customHeight="1">
      <c r="A66" s="63" t="s">
        <v>29</v>
      </c>
      <c r="B66" s="66" t="s">
        <v>270</v>
      </c>
      <c r="C66" s="45">
        <v>195</v>
      </c>
      <c r="D66" s="37"/>
      <c r="E66" s="72">
        <f>C66*D66</f>
        <v>0</v>
      </c>
      <c r="G66" s="100" t="s">
        <v>223</v>
      </c>
    </row>
    <row r="67" spans="1:9" ht="126" customHeight="1" thickBot="1">
      <c r="A67" s="65" t="s">
        <v>30</v>
      </c>
      <c r="B67" s="116" t="s">
        <v>271</v>
      </c>
      <c r="C67" s="48">
        <v>250</v>
      </c>
      <c r="D67" s="42"/>
      <c r="E67" s="73">
        <f>C67*D67</f>
        <v>0</v>
      </c>
      <c r="G67" s="100" t="s">
        <v>223</v>
      </c>
    </row>
    <row r="68" spans="1:9" ht="16.2" thickBot="1">
      <c r="A68" s="31"/>
      <c r="B68" s="31"/>
      <c r="C68" s="31"/>
      <c r="D68" s="31"/>
      <c r="E68" s="75">
        <f>SUM(E65:E67)</f>
        <v>0</v>
      </c>
      <c r="G68" s="101"/>
    </row>
    <row r="69" spans="1:9" ht="19.2" thickTop="1" thickBot="1">
      <c r="A69" s="33" t="s">
        <v>276</v>
      </c>
      <c r="B69" s="36"/>
      <c r="C69" s="31"/>
      <c r="D69" s="31"/>
      <c r="E69" s="31"/>
      <c r="G69" s="101"/>
    </row>
    <row r="70" spans="1:9" ht="43.8" thickBot="1">
      <c r="A70" s="62" t="s">
        <v>31</v>
      </c>
      <c r="B70" s="118" t="s">
        <v>32</v>
      </c>
      <c r="C70" s="27">
        <v>200</v>
      </c>
      <c r="D70" s="41"/>
      <c r="E70" s="71">
        <f t="shared" ref="E70:E74" si="15">C70*D70</f>
        <v>0</v>
      </c>
      <c r="G70" s="103" t="s">
        <v>224</v>
      </c>
    </row>
    <row r="71" spans="1:9" ht="61.2" customHeight="1" thickBot="1">
      <c r="A71" s="63" t="s">
        <v>37</v>
      </c>
      <c r="B71" s="67" t="s">
        <v>167</v>
      </c>
      <c r="C71" s="45">
        <v>150</v>
      </c>
      <c r="D71" s="37"/>
      <c r="E71" s="72">
        <f t="shared" si="15"/>
        <v>0</v>
      </c>
      <c r="G71" s="103" t="s">
        <v>225</v>
      </c>
    </row>
    <row r="72" spans="1:9" ht="54" customHeight="1" thickBot="1">
      <c r="A72" s="63" t="s">
        <v>38</v>
      </c>
      <c r="B72" s="66" t="s">
        <v>39</v>
      </c>
      <c r="C72" s="45">
        <v>200</v>
      </c>
      <c r="D72" s="37"/>
      <c r="E72" s="72">
        <f t="shared" si="15"/>
        <v>0</v>
      </c>
      <c r="G72" s="103"/>
    </row>
    <row r="73" spans="1:9" ht="60.45" customHeight="1" thickBot="1">
      <c r="A73" s="63" t="s">
        <v>203</v>
      </c>
      <c r="B73" s="66" t="s">
        <v>40</v>
      </c>
      <c r="C73" s="45">
        <v>250</v>
      </c>
      <c r="D73" s="37"/>
      <c r="E73" s="72">
        <f t="shared" si="15"/>
        <v>0</v>
      </c>
      <c r="G73" s="103"/>
    </row>
    <row r="74" spans="1:9" ht="52.2" customHeight="1" thickBot="1">
      <c r="A74" s="63" t="s">
        <v>41</v>
      </c>
      <c r="B74" s="66" t="s">
        <v>273</v>
      </c>
      <c r="C74" s="45">
        <v>250</v>
      </c>
      <c r="D74" s="37"/>
      <c r="E74" s="72">
        <f t="shared" si="15"/>
        <v>0</v>
      </c>
      <c r="G74" s="103"/>
    </row>
    <row r="75" spans="1:9" ht="61.2" customHeight="1" thickBot="1">
      <c r="A75" s="121" t="s">
        <v>272</v>
      </c>
      <c r="B75" s="116" t="s">
        <v>232</v>
      </c>
      <c r="C75" s="122" t="s">
        <v>274</v>
      </c>
      <c r="D75" s="42"/>
      <c r="E75" s="120"/>
      <c r="F75" s="95"/>
      <c r="G75" s="103"/>
    </row>
    <row r="76" spans="1:9" ht="16.2" thickBot="1">
      <c r="A76" s="31"/>
      <c r="B76" s="31"/>
      <c r="C76" s="31"/>
      <c r="D76" s="31"/>
      <c r="E76" s="75">
        <f>SUM(E70:E75)</f>
        <v>0</v>
      </c>
      <c r="G76" s="101"/>
    </row>
    <row r="77" spans="1:9" ht="18.600000000000001" thickTop="1">
      <c r="A77" s="33" t="s">
        <v>277</v>
      </c>
      <c r="B77" s="34"/>
      <c r="C77" s="31"/>
      <c r="D77" s="31"/>
      <c r="E77" s="31"/>
      <c r="G77" s="104"/>
    </row>
    <row r="78" spans="1:9" ht="15" thickBot="1">
      <c r="A78" s="36"/>
      <c r="B78" s="36"/>
      <c r="C78" s="31"/>
      <c r="D78" s="31"/>
      <c r="E78" s="31"/>
      <c r="G78" s="101"/>
    </row>
    <row r="79" spans="1:9" ht="177" customHeight="1" thickBot="1">
      <c r="A79" s="62" t="s">
        <v>42</v>
      </c>
      <c r="B79" s="118" t="s">
        <v>280</v>
      </c>
      <c r="C79" s="27">
        <v>260</v>
      </c>
      <c r="D79" s="41"/>
      <c r="E79" s="71">
        <f>C79*D79</f>
        <v>0</v>
      </c>
      <c r="G79" s="103" t="s">
        <v>226</v>
      </c>
    </row>
    <row r="80" spans="1:9" ht="202.2" thickBot="1">
      <c r="A80" s="63" t="s">
        <v>44</v>
      </c>
      <c r="B80" s="66" t="s">
        <v>281</v>
      </c>
      <c r="C80" s="45">
        <v>340</v>
      </c>
      <c r="D80" s="37"/>
      <c r="E80" s="72">
        <f>C80*D80</f>
        <v>0</v>
      </c>
      <c r="G80" s="103" t="s">
        <v>227</v>
      </c>
    </row>
    <row r="81" spans="1:7" ht="102.45" customHeight="1" thickBot="1">
      <c r="A81" s="65" t="s">
        <v>45</v>
      </c>
      <c r="B81" s="116" t="s">
        <v>278</v>
      </c>
      <c r="C81" s="48">
        <v>160</v>
      </c>
      <c r="D81" s="42"/>
      <c r="E81" s="73">
        <f>C81*D81</f>
        <v>0</v>
      </c>
      <c r="G81" s="105" t="s">
        <v>228</v>
      </c>
    </row>
    <row r="82" spans="1:7" ht="16.2" thickBot="1">
      <c r="A82" s="31"/>
      <c r="B82" s="31"/>
      <c r="C82" s="31"/>
      <c r="D82" s="31"/>
      <c r="E82" s="75">
        <f>SUM(E79:E81)</f>
        <v>0</v>
      </c>
    </row>
    <row r="83" spans="1:7" ht="16.2" thickTop="1">
      <c r="A83" s="31"/>
      <c r="B83" s="31"/>
      <c r="C83" s="31"/>
      <c r="D83" s="31"/>
      <c r="E83" s="93"/>
    </row>
    <row r="84" spans="1:7" ht="15.6">
      <c r="A84" s="31"/>
      <c r="B84" s="31"/>
      <c r="C84" s="31"/>
      <c r="D84" s="31"/>
      <c r="E84" s="93"/>
    </row>
    <row r="85" spans="1:7" ht="18.600000000000001" thickBot="1">
      <c r="A85" s="32" t="s">
        <v>46</v>
      </c>
      <c r="B85" s="31"/>
      <c r="C85" s="31"/>
      <c r="D85" s="31"/>
      <c r="E85" s="31"/>
    </row>
    <row r="86" spans="1:7" ht="21" customHeight="1" thickBot="1">
      <c r="A86" s="166" t="s">
        <v>47</v>
      </c>
      <c r="B86" s="165"/>
      <c r="C86" s="27">
        <v>10</v>
      </c>
      <c r="D86" s="41"/>
      <c r="E86" s="71">
        <f t="shared" ref="E86:E88" si="16">C86*D86</f>
        <v>0</v>
      </c>
    </row>
    <row r="87" spans="1:7" ht="56.55" customHeight="1" thickBot="1">
      <c r="A87" s="159" t="s">
        <v>48</v>
      </c>
      <c r="B87" s="155"/>
      <c r="C87" s="45">
        <v>95</v>
      </c>
      <c r="D87" s="37"/>
      <c r="E87" s="72">
        <f t="shared" si="16"/>
        <v>0</v>
      </c>
      <c r="G87" s="112" t="s">
        <v>279</v>
      </c>
    </row>
    <row r="88" spans="1:7" ht="17.55" customHeight="1">
      <c r="A88" s="159" t="s">
        <v>50</v>
      </c>
      <c r="B88" s="155"/>
      <c r="C88" s="45">
        <v>42</v>
      </c>
      <c r="D88" s="37"/>
      <c r="E88" s="72">
        <f t="shared" si="16"/>
        <v>0</v>
      </c>
    </row>
    <row r="89" spans="1:7" ht="20.55" customHeight="1">
      <c r="A89" s="159" t="s">
        <v>51</v>
      </c>
      <c r="B89" s="155"/>
      <c r="C89" s="45">
        <v>42</v>
      </c>
      <c r="D89" s="37"/>
      <c r="E89" s="72">
        <f t="shared" ref="E89" si="17">C89*D89</f>
        <v>0</v>
      </c>
    </row>
    <row r="90" spans="1:7" ht="20.55" customHeight="1">
      <c r="A90" s="159" t="s">
        <v>204</v>
      </c>
      <c r="B90" s="155"/>
      <c r="C90" s="45">
        <v>42</v>
      </c>
      <c r="D90" s="37"/>
      <c r="E90" s="72">
        <f>C90*D90</f>
        <v>0</v>
      </c>
    </row>
    <row r="91" spans="1:7" ht="24.45" customHeight="1">
      <c r="A91" s="154" t="s">
        <v>244</v>
      </c>
      <c r="B91" s="155"/>
      <c r="C91" s="45">
        <v>42</v>
      </c>
      <c r="D91" s="37"/>
      <c r="E91" s="72">
        <f t="shared" ref="E91:E93" si="18">C91*D91</f>
        <v>0</v>
      </c>
    </row>
    <row r="92" spans="1:7" ht="18.45" customHeight="1">
      <c r="A92" s="159" t="s">
        <v>49</v>
      </c>
      <c r="B92" s="155"/>
      <c r="C92" s="45">
        <v>30</v>
      </c>
      <c r="D92" s="37"/>
      <c r="E92" s="72">
        <f t="shared" si="18"/>
        <v>0</v>
      </c>
    </row>
    <row r="93" spans="1:7" ht="20.55" customHeight="1">
      <c r="A93" s="159" t="s">
        <v>52</v>
      </c>
      <c r="B93" s="155"/>
      <c r="C93" s="45">
        <v>30</v>
      </c>
      <c r="D93" s="37"/>
      <c r="E93" s="72">
        <f t="shared" si="18"/>
        <v>0</v>
      </c>
    </row>
    <row r="94" spans="1:7" ht="19.2" customHeight="1">
      <c r="A94" s="159" t="s">
        <v>53</v>
      </c>
      <c r="B94" s="155"/>
      <c r="C94" s="45">
        <v>32</v>
      </c>
      <c r="D94" s="37"/>
      <c r="E94" s="72">
        <f>C94*D94</f>
        <v>0</v>
      </c>
    </row>
    <row r="95" spans="1:7" ht="18" customHeight="1">
      <c r="A95" s="159" t="s">
        <v>54</v>
      </c>
      <c r="B95" s="155"/>
      <c r="C95" s="45">
        <v>32</v>
      </c>
      <c r="D95" s="37"/>
      <c r="E95" s="72">
        <f t="shared" ref="E95:E99" si="19">C95*D95</f>
        <v>0</v>
      </c>
    </row>
    <row r="96" spans="1:7" ht="18" customHeight="1">
      <c r="A96" s="179" t="s">
        <v>246</v>
      </c>
      <c r="B96" s="180"/>
      <c r="C96" s="45">
        <v>32</v>
      </c>
      <c r="D96" s="37"/>
      <c r="E96" s="72">
        <f t="shared" si="19"/>
        <v>0</v>
      </c>
    </row>
    <row r="97" spans="1:5" ht="18" customHeight="1">
      <c r="A97" s="179" t="s">
        <v>245</v>
      </c>
      <c r="B97" s="180"/>
      <c r="C97" s="45">
        <v>32</v>
      </c>
      <c r="D97" s="37"/>
      <c r="E97" s="72">
        <f t="shared" si="19"/>
        <v>0</v>
      </c>
    </row>
    <row r="98" spans="1:5" ht="19.2" customHeight="1">
      <c r="A98" s="159" t="s">
        <v>55</v>
      </c>
      <c r="B98" s="155"/>
      <c r="C98" s="45">
        <v>32</v>
      </c>
      <c r="D98" s="37"/>
      <c r="E98" s="72">
        <f t="shared" si="19"/>
        <v>0</v>
      </c>
    </row>
    <row r="99" spans="1:5" ht="19.2" customHeight="1">
      <c r="A99" s="179" t="s">
        <v>247</v>
      </c>
      <c r="B99" s="180"/>
      <c r="C99" s="45">
        <v>32</v>
      </c>
      <c r="D99" s="37"/>
      <c r="E99" s="72">
        <f t="shared" si="19"/>
        <v>0</v>
      </c>
    </row>
    <row r="100" spans="1:5" ht="21.45" customHeight="1">
      <c r="A100" s="159" t="s">
        <v>56</v>
      </c>
      <c r="B100" s="155"/>
      <c r="C100" s="45">
        <v>32</v>
      </c>
      <c r="D100" s="37"/>
      <c r="E100" s="72">
        <f t="shared" ref="E100:E101" si="20">C100*D100</f>
        <v>0</v>
      </c>
    </row>
    <row r="101" spans="1:5" ht="33" customHeight="1" thickBot="1">
      <c r="A101" s="178" t="s">
        <v>282</v>
      </c>
      <c r="B101" s="163"/>
      <c r="C101" s="48">
        <v>20</v>
      </c>
      <c r="D101" s="42"/>
      <c r="E101" s="73">
        <f t="shared" si="20"/>
        <v>0</v>
      </c>
    </row>
    <row r="102" spans="1:5" ht="16.2" thickBot="1">
      <c r="A102" s="31"/>
      <c r="B102" s="31"/>
      <c r="C102" s="31"/>
      <c r="D102" s="31"/>
      <c r="E102" s="75">
        <f>SUM(E86:E101)</f>
        <v>0</v>
      </c>
    </row>
    <row r="103" spans="1:5" ht="19.2" thickTop="1" thickBot="1">
      <c r="A103" s="33" t="s">
        <v>166</v>
      </c>
      <c r="B103" s="31"/>
      <c r="C103" s="31"/>
      <c r="D103" s="31"/>
      <c r="E103" s="31"/>
    </row>
    <row r="104" spans="1:5" ht="15.6">
      <c r="A104" s="166" t="s">
        <v>57</v>
      </c>
      <c r="B104" s="165"/>
      <c r="C104" s="27">
        <v>39</v>
      </c>
      <c r="D104" s="41"/>
      <c r="E104" s="71">
        <f>C104*D104</f>
        <v>0</v>
      </c>
    </row>
    <row r="105" spans="1:5" ht="15.6">
      <c r="A105" s="159" t="s">
        <v>58</v>
      </c>
      <c r="B105" s="155"/>
      <c r="C105" s="45">
        <v>39</v>
      </c>
      <c r="D105" s="37"/>
      <c r="E105" s="72">
        <f t="shared" ref="E105:E108" si="21">C105*D105</f>
        <v>0</v>
      </c>
    </row>
    <row r="106" spans="1:5" ht="15.6">
      <c r="A106" s="159" t="s">
        <v>59</v>
      </c>
      <c r="B106" s="155"/>
      <c r="C106" s="45">
        <v>39</v>
      </c>
      <c r="D106" s="37"/>
      <c r="E106" s="72">
        <f t="shared" si="21"/>
        <v>0</v>
      </c>
    </row>
    <row r="107" spans="1:5" ht="15.6">
      <c r="A107" s="159" t="s">
        <v>60</v>
      </c>
      <c r="B107" s="155"/>
      <c r="C107" s="45">
        <v>39</v>
      </c>
      <c r="D107" s="37"/>
      <c r="E107" s="72">
        <f t="shared" si="21"/>
        <v>0</v>
      </c>
    </row>
    <row r="108" spans="1:5" ht="15.6">
      <c r="A108" s="179" t="s">
        <v>243</v>
      </c>
      <c r="B108" s="180"/>
      <c r="C108" s="45">
        <v>48</v>
      </c>
      <c r="D108" s="37"/>
      <c r="E108" s="72">
        <f t="shared" si="21"/>
        <v>0</v>
      </c>
    </row>
    <row r="109" spans="1:5" ht="15.6">
      <c r="A109" s="159" t="s">
        <v>61</v>
      </c>
      <c r="B109" s="155"/>
      <c r="C109" s="45">
        <v>42</v>
      </c>
      <c r="D109" s="37"/>
      <c r="E109" s="72">
        <f t="shared" ref="E109:E117" si="22">C109*D109</f>
        <v>0</v>
      </c>
    </row>
    <row r="110" spans="1:5" ht="15.6">
      <c r="A110" s="159" t="s">
        <v>205</v>
      </c>
      <c r="B110" s="155"/>
      <c r="C110" s="45">
        <v>42</v>
      </c>
      <c r="D110" s="37"/>
      <c r="E110" s="72">
        <f t="shared" si="22"/>
        <v>0</v>
      </c>
    </row>
    <row r="111" spans="1:5" ht="15.6">
      <c r="A111" s="159" t="s">
        <v>62</v>
      </c>
      <c r="B111" s="155"/>
      <c r="C111" s="45">
        <v>47</v>
      </c>
      <c r="D111" s="37"/>
      <c r="E111" s="72">
        <f t="shared" si="22"/>
        <v>0</v>
      </c>
    </row>
    <row r="112" spans="1:5" ht="15.6">
      <c r="A112" s="159" t="s">
        <v>63</v>
      </c>
      <c r="B112" s="155"/>
      <c r="C112" s="45">
        <v>42</v>
      </c>
      <c r="D112" s="37"/>
      <c r="E112" s="72">
        <f t="shared" si="22"/>
        <v>0</v>
      </c>
    </row>
    <row r="113" spans="1:5" ht="15.6">
      <c r="A113" s="159" t="s">
        <v>206</v>
      </c>
      <c r="B113" s="155"/>
      <c r="C113" s="45">
        <v>39</v>
      </c>
      <c r="D113" s="37"/>
      <c r="E113" s="72">
        <f t="shared" si="22"/>
        <v>0</v>
      </c>
    </row>
    <row r="114" spans="1:5" ht="15.6">
      <c r="A114" s="159" t="s">
        <v>207</v>
      </c>
      <c r="B114" s="155"/>
      <c r="C114" s="45">
        <v>39</v>
      </c>
      <c r="D114" s="37"/>
      <c r="E114" s="72">
        <f>C114*D114</f>
        <v>0</v>
      </c>
    </row>
    <row r="115" spans="1:5" ht="15.6">
      <c r="A115" s="159" t="s">
        <v>208</v>
      </c>
      <c r="B115" s="155"/>
      <c r="C115" s="45">
        <v>39</v>
      </c>
      <c r="D115" s="37"/>
      <c r="E115" s="72">
        <f t="shared" si="22"/>
        <v>0</v>
      </c>
    </row>
    <row r="116" spans="1:5" ht="15.6">
      <c r="A116" s="159" t="s">
        <v>64</v>
      </c>
      <c r="B116" s="155"/>
      <c r="C116" s="45">
        <v>45</v>
      </c>
      <c r="D116" s="37"/>
      <c r="E116" s="72">
        <f t="shared" si="22"/>
        <v>0</v>
      </c>
    </row>
    <row r="117" spans="1:5" ht="15.6">
      <c r="A117" s="159" t="s">
        <v>209</v>
      </c>
      <c r="B117" s="155"/>
      <c r="C117" s="45">
        <v>45</v>
      </c>
      <c r="D117" s="37"/>
      <c r="E117" s="72">
        <f t="shared" si="22"/>
        <v>0</v>
      </c>
    </row>
    <row r="118" spans="1:5" ht="16.2" thickBot="1">
      <c r="A118" s="162" t="s">
        <v>65</v>
      </c>
      <c r="B118" s="163"/>
      <c r="C118" s="48">
        <v>45</v>
      </c>
      <c r="D118" s="42"/>
      <c r="E118" s="73">
        <f t="shared" ref="E118" si="23">C118*D118</f>
        <v>0</v>
      </c>
    </row>
    <row r="119" spans="1:5" ht="16.2" thickBot="1">
      <c r="A119" s="31"/>
      <c r="B119" s="31"/>
      <c r="C119" s="31"/>
      <c r="D119" s="31"/>
      <c r="E119" s="75">
        <f>SUM(E104:E118)</f>
        <v>0</v>
      </c>
    </row>
    <row r="120" spans="1:5" ht="19.2" thickTop="1" thickBot="1">
      <c r="A120" s="32" t="s">
        <v>66</v>
      </c>
      <c r="B120" s="31"/>
      <c r="C120" s="31"/>
      <c r="D120" s="31"/>
      <c r="E120" s="31"/>
    </row>
    <row r="121" spans="1:5" ht="15.6">
      <c r="A121" s="164" t="s">
        <v>283</v>
      </c>
      <c r="B121" s="165"/>
      <c r="C121" s="27">
        <v>180</v>
      </c>
      <c r="D121" s="41"/>
      <c r="E121" s="71">
        <f>C121*D121</f>
        <v>0</v>
      </c>
    </row>
    <row r="122" spans="1:5" ht="15.6">
      <c r="A122" s="190" t="s">
        <v>284</v>
      </c>
      <c r="B122" s="180"/>
      <c r="C122" s="45">
        <v>210</v>
      </c>
      <c r="D122" s="37"/>
      <c r="E122" s="72">
        <f t="shared" ref="E122:E124" si="24">C122*D122</f>
        <v>0</v>
      </c>
    </row>
    <row r="123" spans="1:5" ht="15.6">
      <c r="A123" s="197" t="s">
        <v>303</v>
      </c>
      <c r="B123" s="191"/>
      <c r="C123" s="45">
        <v>180</v>
      </c>
      <c r="D123" s="37"/>
      <c r="E123" s="72">
        <f t="shared" si="24"/>
        <v>0</v>
      </c>
    </row>
    <row r="124" spans="1:5" ht="15.6">
      <c r="A124" s="190" t="s">
        <v>285</v>
      </c>
      <c r="B124" s="191"/>
      <c r="C124" s="45">
        <v>210</v>
      </c>
      <c r="D124" s="37"/>
      <c r="E124" s="72">
        <f t="shared" si="24"/>
        <v>0</v>
      </c>
    </row>
    <row r="125" spans="1:5" ht="16.2" thickBot="1">
      <c r="A125" s="162" t="s">
        <v>157</v>
      </c>
      <c r="B125" s="163"/>
      <c r="C125" s="48">
        <v>230</v>
      </c>
      <c r="D125" s="42"/>
      <c r="E125" s="73">
        <f>C125*D125</f>
        <v>0</v>
      </c>
    </row>
    <row r="126" spans="1:5" ht="16.2" thickBot="1">
      <c r="A126" s="38"/>
      <c r="B126" s="38"/>
      <c r="C126" s="38"/>
      <c r="D126" s="38"/>
      <c r="E126" s="123">
        <f>SUM(E121:E125)</f>
        <v>0</v>
      </c>
    </row>
    <row r="127" spans="1:5" ht="19.2" thickTop="1" thickBot="1">
      <c r="A127" s="32" t="s">
        <v>67</v>
      </c>
      <c r="B127" s="31"/>
      <c r="C127" s="31"/>
      <c r="D127" s="31"/>
      <c r="E127" s="31"/>
    </row>
    <row r="128" spans="1:5" ht="15.6">
      <c r="A128" s="166" t="s">
        <v>210</v>
      </c>
      <c r="B128" s="165"/>
      <c r="C128" s="27">
        <v>180</v>
      </c>
      <c r="D128" s="41"/>
      <c r="E128" s="71">
        <f>C128*D128</f>
        <v>0</v>
      </c>
    </row>
    <row r="129" spans="1:5" ht="15.6">
      <c r="A129" s="190" t="s">
        <v>287</v>
      </c>
      <c r="B129" s="180"/>
      <c r="C129" s="45">
        <v>180</v>
      </c>
      <c r="D129" s="37"/>
      <c r="E129" s="72">
        <f>C129*D129</f>
        <v>0</v>
      </c>
    </row>
    <row r="130" spans="1:5" ht="15.6">
      <c r="A130" s="159" t="s">
        <v>68</v>
      </c>
      <c r="B130" s="155"/>
      <c r="C130" s="45">
        <v>240</v>
      </c>
      <c r="D130" s="37"/>
      <c r="E130" s="72">
        <f t="shared" ref="E130" si="25">C130*D130</f>
        <v>0</v>
      </c>
    </row>
    <row r="131" spans="1:5" ht="15.6">
      <c r="A131" s="159" t="s">
        <v>211</v>
      </c>
      <c r="B131" s="155"/>
      <c r="C131" s="45">
        <v>170</v>
      </c>
      <c r="D131" s="37"/>
      <c r="E131" s="72">
        <f>C131*D131</f>
        <v>0</v>
      </c>
    </row>
    <row r="132" spans="1:5" ht="15.6">
      <c r="A132" s="159" t="s">
        <v>69</v>
      </c>
      <c r="B132" s="155"/>
      <c r="C132" s="45">
        <v>170</v>
      </c>
      <c r="D132" s="37"/>
      <c r="E132" s="72">
        <f t="shared" ref="E132:E136" si="26">C132*D132</f>
        <v>0</v>
      </c>
    </row>
    <row r="133" spans="1:5" ht="15.6">
      <c r="A133" s="197" t="s">
        <v>302</v>
      </c>
      <c r="B133" s="180"/>
      <c r="C133" s="45">
        <v>180</v>
      </c>
      <c r="D133" s="37"/>
      <c r="E133" s="72">
        <f t="shared" si="26"/>
        <v>0</v>
      </c>
    </row>
    <row r="134" spans="1:5" ht="15.6">
      <c r="A134" s="197" t="s">
        <v>305</v>
      </c>
      <c r="B134" s="198"/>
      <c r="C134" s="45">
        <v>1880</v>
      </c>
      <c r="D134" s="37"/>
      <c r="E134" s="72">
        <f t="shared" si="26"/>
        <v>0</v>
      </c>
    </row>
    <row r="135" spans="1:5" ht="15.6">
      <c r="A135" s="159" t="s">
        <v>212</v>
      </c>
      <c r="B135" s="155"/>
      <c r="C135" s="45">
        <v>210</v>
      </c>
      <c r="D135" s="37"/>
      <c r="E135" s="72">
        <f>C135*D135</f>
        <v>0</v>
      </c>
    </row>
    <row r="136" spans="1:5" ht="16.2" thickBot="1">
      <c r="A136" s="167" t="s">
        <v>286</v>
      </c>
      <c r="B136" s="163"/>
      <c r="C136" s="48">
        <v>185</v>
      </c>
      <c r="D136" s="42"/>
      <c r="E136" s="73">
        <f t="shared" si="26"/>
        <v>0</v>
      </c>
    </row>
    <row r="137" spans="1:5" ht="16.2" thickBot="1">
      <c r="A137" s="31"/>
      <c r="B137" s="31"/>
      <c r="C137" s="31"/>
      <c r="D137" s="31"/>
      <c r="E137" s="75">
        <f>SUM(E128:E136)</f>
        <v>0</v>
      </c>
    </row>
    <row r="138" spans="1:5" ht="19.2" thickTop="1" thickBot="1">
      <c r="A138" s="32" t="s">
        <v>70</v>
      </c>
      <c r="B138" s="31"/>
      <c r="C138" s="31"/>
      <c r="D138" s="31"/>
      <c r="E138" s="31"/>
    </row>
    <row r="139" spans="1:5" ht="15.6">
      <c r="A139" s="166" t="s">
        <v>213</v>
      </c>
      <c r="B139" s="165"/>
      <c r="C139" s="27">
        <v>180</v>
      </c>
      <c r="D139" s="41"/>
      <c r="E139" s="71">
        <f t="shared" ref="E139:E144" si="27">C139*D139</f>
        <v>0</v>
      </c>
    </row>
    <row r="140" spans="1:5" ht="15.6">
      <c r="A140" s="190" t="s">
        <v>289</v>
      </c>
      <c r="B140" s="180"/>
      <c r="C140" s="45">
        <v>190</v>
      </c>
      <c r="D140" s="37"/>
      <c r="E140" s="72">
        <f t="shared" si="27"/>
        <v>0</v>
      </c>
    </row>
    <row r="141" spans="1:5" ht="15.6">
      <c r="A141" s="197" t="s">
        <v>304</v>
      </c>
      <c r="B141" s="191"/>
      <c r="C141" s="45">
        <v>180</v>
      </c>
      <c r="D141" s="37"/>
      <c r="E141" s="72">
        <f t="shared" si="27"/>
        <v>0</v>
      </c>
    </row>
    <row r="142" spans="1:5" ht="15.6">
      <c r="A142" s="159" t="s">
        <v>71</v>
      </c>
      <c r="B142" s="155"/>
      <c r="C142" s="45">
        <v>280</v>
      </c>
      <c r="D142" s="37"/>
      <c r="E142" s="72">
        <f t="shared" si="27"/>
        <v>0</v>
      </c>
    </row>
    <row r="143" spans="1:5" ht="15.6">
      <c r="A143" s="159" t="s">
        <v>72</v>
      </c>
      <c r="B143" s="155"/>
      <c r="C143" s="45">
        <v>265</v>
      </c>
      <c r="D143" s="37"/>
      <c r="E143" s="72">
        <f>C143*D143</f>
        <v>0</v>
      </c>
    </row>
    <row r="144" spans="1:5" ht="16.2" thickBot="1">
      <c r="A144" s="167" t="s">
        <v>288</v>
      </c>
      <c r="B144" s="163"/>
      <c r="C144" s="48">
        <v>250</v>
      </c>
      <c r="D144" s="42"/>
      <c r="E144" s="73">
        <f t="shared" si="27"/>
        <v>0</v>
      </c>
    </row>
    <row r="145" spans="1:5" ht="16.2" thickBot="1">
      <c r="A145" s="31"/>
      <c r="B145" s="31"/>
      <c r="C145" s="31"/>
      <c r="D145" s="31"/>
      <c r="E145" s="75">
        <f>SUM(E139:E144)</f>
        <v>0</v>
      </c>
    </row>
    <row r="146" spans="1:5" ht="19.2" thickTop="1" thickBot="1">
      <c r="A146" s="32" t="s">
        <v>73</v>
      </c>
      <c r="B146" s="31"/>
      <c r="C146" s="31"/>
      <c r="D146" s="31"/>
      <c r="E146" s="31"/>
    </row>
    <row r="147" spans="1:5" ht="15.6">
      <c r="A147" s="194" t="s">
        <v>75</v>
      </c>
      <c r="B147" s="165"/>
      <c r="C147" s="27">
        <v>430</v>
      </c>
      <c r="D147" s="41"/>
      <c r="E147" s="71">
        <f>C147*D147</f>
        <v>0</v>
      </c>
    </row>
    <row r="148" spans="1:5" ht="15.6">
      <c r="A148" s="188" t="s">
        <v>74</v>
      </c>
      <c r="B148" s="189"/>
      <c r="C148" s="45">
        <v>430</v>
      </c>
      <c r="D148" s="37"/>
      <c r="E148" s="72">
        <f>C148*D148</f>
        <v>0</v>
      </c>
    </row>
    <row r="149" spans="1:5" ht="15.6">
      <c r="A149" s="186" t="s">
        <v>306</v>
      </c>
      <c r="B149" s="187"/>
      <c r="C149" s="45">
        <v>240</v>
      </c>
      <c r="D149" s="37"/>
      <c r="E149" s="72">
        <f t="shared" ref="E149:E151" si="28">C149*D149</f>
        <v>0</v>
      </c>
    </row>
    <row r="150" spans="1:5" ht="15.6">
      <c r="A150" s="186" t="s">
        <v>307</v>
      </c>
      <c r="B150" s="187"/>
      <c r="C150" s="45">
        <v>240</v>
      </c>
      <c r="D150" s="37"/>
      <c r="E150" s="72">
        <f t="shared" si="28"/>
        <v>0</v>
      </c>
    </row>
    <row r="151" spans="1:5" ht="15.6">
      <c r="A151" s="193" t="s">
        <v>214</v>
      </c>
      <c r="B151" s="180"/>
      <c r="C151" s="45">
        <v>430</v>
      </c>
      <c r="D151" s="37"/>
      <c r="E151" s="72">
        <f t="shared" si="28"/>
        <v>0</v>
      </c>
    </row>
    <row r="152" spans="1:5" ht="16.2" thickBot="1">
      <c r="A152" s="195" t="s">
        <v>215</v>
      </c>
      <c r="B152" s="196"/>
      <c r="C152" s="48">
        <v>430</v>
      </c>
      <c r="D152" s="42"/>
      <c r="E152" s="73">
        <f>C152*D152</f>
        <v>0</v>
      </c>
    </row>
    <row r="153" spans="1:5" ht="16.2" thickBot="1">
      <c r="A153" s="31"/>
      <c r="B153" s="31"/>
      <c r="C153" s="31"/>
      <c r="D153" s="31"/>
      <c r="E153" s="75">
        <f>SUM(E147:E152)</f>
        <v>0</v>
      </c>
    </row>
    <row r="154" spans="1:5" ht="19.2" thickTop="1" thickBot="1">
      <c r="A154" s="32" t="s">
        <v>76</v>
      </c>
      <c r="B154" s="31"/>
      <c r="C154" s="31"/>
      <c r="D154" s="31"/>
      <c r="E154" s="31"/>
    </row>
    <row r="155" spans="1:5" ht="16.2" thickBot="1">
      <c r="A155" s="168" t="s">
        <v>77</v>
      </c>
      <c r="B155" s="169"/>
      <c r="C155" s="124">
        <v>1500</v>
      </c>
      <c r="D155" s="125"/>
      <c r="E155" s="126">
        <f>C155*D155</f>
        <v>0</v>
      </c>
    </row>
    <row r="156" spans="1:5">
      <c r="A156" s="31"/>
      <c r="B156" s="31"/>
      <c r="C156" s="31"/>
      <c r="D156" s="31"/>
      <c r="E156" s="31"/>
    </row>
    <row r="157" spans="1:5" ht="21" customHeight="1" thickBot="1">
      <c r="A157" s="32" t="s">
        <v>78</v>
      </c>
      <c r="B157" s="31"/>
      <c r="C157" s="31"/>
      <c r="D157" s="31"/>
      <c r="E157" s="31"/>
    </row>
    <row r="158" spans="1:5" ht="51" customHeight="1">
      <c r="A158" s="62" t="s">
        <v>79</v>
      </c>
      <c r="B158" s="118" t="s">
        <v>183</v>
      </c>
      <c r="C158" s="27">
        <v>85</v>
      </c>
      <c r="D158" s="41"/>
      <c r="E158" s="71">
        <f t="shared" ref="E158" si="29">C158*D158</f>
        <v>0</v>
      </c>
    </row>
    <row r="159" spans="1:5" ht="15.6">
      <c r="A159" s="63" t="s">
        <v>80</v>
      </c>
      <c r="B159" s="66" t="s">
        <v>233</v>
      </c>
      <c r="C159" s="96">
        <v>30</v>
      </c>
      <c r="D159" s="37"/>
      <c r="E159" s="72">
        <f t="shared" ref="E159:E163" si="30">C159*D159</f>
        <v>0</v>
      </c>
    </row>
    <row r="160" spans="1:5" ht="15.6">
      <c r="A160" s="63" t="s">
        <v>80</v>
      </c>
      <c r="B160" s="66" t="s">
        <v>234</v>
      </c>
      <c r="C160" s="45">
        <v>15</v>
      </c>
      <c r="D160" s="37"/>
      <c r="E160" s="72">
        <f t="shared" si="30"/>
        <v>0</v>
      </c>
    </row>
    <row r="161" spans="1:5" ht="15.6">
      <c r="A161" s="63" t="s">
        <v>80</v>
      </c>
      <c r="B161" s="66" t="s">
        <v>290</v>
      </c>
      <c r="C161" s="45">
        <v>5</v>
      </c>
      <c r="D161" s="37"/>
      <c r="E161" s="72">
        <f t="shared" ref="E161" si="31">C161*D161</f>
        <v>0</v>
      </c>
    </row>
    <row r="162" spans="1:5" ht="15.6">
      <c r="A162" s="63" t="s">
        <v>80</v>
      </c>
      <c r="B162" s="66" t="s">
        <v>81</v>
      </c>
      <c r="C162" s="45">
        <v>25</v>
      </c>
      <c r="D162" s="37"/>
      <c r="E162" s="72">
        <f>C162*D162</f>
        <v>0</v>
      </c>
    </row>
    <row r="163" spans="1:5" ht="16.2" thickBot="1">
      <c r="A163" s="65" t="s">
        <v>80</v>
      </c>
      <c r="B163" s="116" t="s">
        <v>82</v>
      </c>
      <c r="C163" s="48">
        <v>25</v>
      </c>
      <c r="D163" s="42"/>
      <c r="E163" s="73">
        <f t="shared" si="30"/>
        <v>0</v>
      </c>
    </row>
    <row r="164" spans="1:5" ht="16.2" thickBot="1">
      <c r="A164" s="31"/>
      <c r="B164" s="31"/>
      <c r="C164" s="31"/>
      <c r="D164" s="31"/>
      <c r="E164" s="75">
        <f>SUM(E158:E163)</f>
        <v>0</v>
      </c>
    </row>
    <row r="165" spans="1:5" ht="15" thickTop="1">
      <c r="A165" s="31"/>
      <c r="B165" s="31"/>
      <c r="C165" s="31"/>
      <c r="D165" s="31"/>
      <c r="E165" s="31"/>
    </row>
    <row r="166" spans="1:5" ht="18.600000000000001" thickBot="1">
      <c r="A166" s="32" t="s">
        <v>83</v>
      </c>
      <c r="B166" s="31"/>
      <c r="C166" s="31"/>
      <c r="D166" s="31"/>
      <c r="E166" s="31"/>
    </row>
    <row r="167" spans="1:5" ht="15.6">
      <c r="A167" s="166" t="s">
        <v>84</v>
      </c>
      <c r="B167" s="165"/>
      <c r="C167" s="27">
        <v>40</v>
      </c>
      <c r="D167" s="41"/>
      <c r="E167" s="71">
        <f>C167*D167</f>
        <v>0</v>
      </c>
    </row>
    <row r="168" spans="1:5" ht="15.6">
      <c r="A168" s="156" t="s">
        <v>291</v>
      </c>
      <c r="B168" s="155"/>
      <c r="C168" s="45">
        <v>35</v>
      </c>
      <c r="D168" s="37"/>
      <c r="E168" s="72">
        <f>C168*D168</f>
        <v>0</v>
      </c>
    </row>
    <row r="169" spans="1:5" ht="15.6">
      <c r="A169" s="159" t="s">
        <v>85</v>
      </c>
      <c r="B169" s="155"/>
      <c r="C169" s="45">
        <v>69</v>
      </c>
      <c r="D169" s="37"/>
      <c r="E169" s="72">
        <f>C169*D169</f>
        <v>0</v>
      </c>
    </row>
    <row r="170" spans="1:5" ht="15.6">
      <c r="A170" s="159" t="s">
        <v>86</v>
      </c>
      <c r="B170" s="155"/>
      <c r="C170" s="45">
        <v>49</v>
      </c>
      <c r="D170" s="37"/>
      <c r="E170" s="72">
        <f t="shared" ref="E170:E172" si="32">C170*D170</f>
        <v>0</v>
      </c>
    </row>
    <row r="171" spans="1:5" ht="15.6">
      <c r="A171" s="159" t="s">
        <v>199</v>
      </c>
      <c r="B171" s="155"/>
      <c r="C171" s="45">
        <v>69</v>
      </c>
      <c r="D171" s="37"/>
      <c r="E171" s="72">
        <f t="shared" si="32"/>
        <v>0</v>
      </c>
    </row>
    <row r="172" spans="1:5" ht="15.6">
      <c r="A172" s="159" t="s">
        <v>87</v>
      </c>
      <c r="B172" s="155"/>
      <c r="C172" s="45">
        <v>200</v>
      </c>
      <c r="D172" s="37"/>
      <c r="E172" s="72">
        <f t="shared" si="32"/>
        <v>0</v>
      </c>
    </row>
    <row r="173" spans="1:5" ht="15.6">
      <c r="A173" s="159" t="s">
        <v>88</v>
      </c>
      <c r="B173" s="155"/>
      <c r="C173" s="45">
        <v>20</v>
      </c>
      <c r="D173" s="37"/>
      <c r="E173" s="72">
        <f>C173*D173</f>
        <v>0</v>
      </c>
    </row>
    <row r="174" spans="1:5" ht="15.6">
      <c r="A174" s="188" t="s">
        <v>292</v>
      </c>
      <c r="B174" s="189"/>
      <c r="C174" s="45">
        <v>80</v>
      </c>
      <c r="D174" s="37"/>
      <c r="E174" s="72">
        <f t="shared" ref="E174:E177" si="33">C174*D174</f>
        <v>0</v>
      </c>
    </row>
    <row r="175" spans="1:5" ht="15.6">
      <c r="A175" s="186" t="s">
        <v>293</v>
      </c>
      <c r="B175" s="187"/>
      <c r="C175" s="45">
        <v>150</v>
      </c>
      <c r="D175" s="37"/>
      <c r="E175" s="72">
        <f t="shared" si="33"/>
        <v>0</v>
      </c>
    </row>
    <row r="176" spans="1:5" ht="15.6">
      <c r="A176" s="159" t="s">
        <v>89</v>
      </c>
      <c r="B176" s="155"/>
      <c r="C176" s="45">
        <v>40</v>
      </c>
      <c r="D176" s="37"/>
      <c r="E176" s="72">
        <f t="shared" si="33"/>
        <v>0</v>
      </c>
    </row>
    <row r="177" spans="1:7" ht="15.6">
      <c r="A177" s="159" t="s">
        <v>90</v>
      </c>
      <c r="B177" s="155"/>
      <c r="C177" s="45">
        <v>40</v>
      </c>
      <c r="D177" s="37"/>
      <c r="E177" s="72">
        <f t="shared" si="33"/>
        <v>0</v>
      </c>
    </row>
    <row r="178" spans="1:7" ht="15.6">
      <c r="A178" s="159" t="s">
        <v>235</v>
      </c>
      <c r="B178" s="155"/>
      <c r="C178" s="45">
        <v>40</v>
      </c>
      <c r="D178" s="37"/>
      <c r="E178" s="72">
        <f>C178*D178</f>
        <v>0</v>
      </c>
    </row>
    <row r="179" spans="1:7" ht="16.2" thickBot="1">
      <c r="A179" s="162" t="s">
        <v>91</v>
      </c>
      <c r="B179" s="163"/>
      <c r="C179" s="48">
        <v>75</v>
      </c>
      <c r="D179" s="42"/>
      <c r="E179" s="73">
        <f t="shared" ref="E179" si="34">C179*D179</f>
        <v>0</v>
      </c>
    </row>
    <row r="180" spans="1:7" ht="16.2" thickBot="1">
      <c r="A180" s="31"/>
      <c r="B180" s="31"/>
      <c r="C180" s="31"/>
      <c r="D180" s="31"/>
      <c r="E180" s="75">
        <f>SUM(E167:E179)</f>
        <v>0</v>
      </c>
    </row>
    <row r="181" spans="1:7" ht="19.2" thickTop="1" thickBot="1">
      <c r="A181" s="32" t="s">
        <v>92</v>
      </c>
      <c r="B181" s="31"/>
      <c r="C181" s="31"/>
      <c r="D181" s="31"/>
      <c r="E181" s="31"/>
    </row>
    <row r="182" spans="1:7" ht="58.2" thickBot="1">
      <c r="A182" s="155" t="s">
        <v>194</v>
      </c>
      <c r="B182" s="155"/>
      <c r="C182" s="45">
        <v>200</v>
      </c>
      <c r="D182" s="37"/>
      <c r="E182" s="74">
        <f>C182*D182</f>
        <v>0</v>
      </c>
      <c r="G182" s="103" t="s">
        <v>229</v>
      </c>
    </row>
    <row r="183" spans="1:7" ht="15.6">
      <c r="A183" s="182" t="s">
        <v>258</v>
      </c>
      <c r="B183" s="155"/>
      <c r="C183" s="45">
        <v>200</v>
      </c>
      <c r="D183" s="37"/>
      <c r="E183" s="74">
        <f>C183*D183</f>
        <v>0</v>
      </c>
    </row>
    <row r="184" spans="1:7" ht="15.6">
      <c r="A184" s="155" t="s">
        <v>93</v>
      </c>
      <c r="B184" s="155"/>
      <c r="C184" s="45">
        <v>50</v>
      </c>
      <c r="D184" s="37"/>
      <c r="E184" s="74">
        <f>C184*D184</f>
        <v>0</v>
      </c>
    </row>
    <row r="185" spans="1:7" ht="15.6">
      <c r="A185" s="182" t="s">
        <v>259</v>
      </c>
      <c r="B185" s="155"/>
      <c r="C185" s="45">
        <v>150</v>
      </c>
      <c r="D185" s="37"/>
      <c r="E185" s="74">
        <f t="shared" ref="E185:E187" si="35">C185*D185</f>
        <v>0</v>
      </c>
    </row>
    <row r="186" spans="1:7" ht="15.6">
      <c r="A186" s="155" t="s">
        <v>96</v>
      </c>
      <c r="B186" s="155"/>
      <c r="C186" s="45">
        <v>850</v>
      </c>
      <c r="D186" s="37"/>
      <c r="E186" s="74">
        <f t="shared" si="35"/>
        <v>0</v>
      </c>
    </row>
    <row r="187" spans="1:7" ht="15.6">
      <c r="A187" s="183" t="s">
        <v>193</v>
      </c>
      <c r="B187" s="184"/>
      <c r="C187" s="45">
        <v>850</v>
      </c>
      <c r="D187" s="37"/>
      <c r="E187" s="74">
        <f t="shared" si="35"/>
        <v>0</v>
      </c>
    </row>
    <row r="188" spans="1:7" ht="15.6">
      <c r="A188" s="155" t="s">
        <v>104</v>
      </c>
      <c r="B188" s="155"/>
      <c r="C188" s="45">
        <v>800</v>
      </c>
      <c r="D188" s="37"/>
      <c r="E188" s="74">
        <f t="shared" ref="E188:E197" si="36">C188*D188</f>
        <v>0</v>
      </c>
    </row>
    <row r="189" spans="1:7" ht="15.6">
      <c r="A189" s="155" t="s">
        <v>97</v>
      </c>
      <c r="B189" s="155"/>
      <c r="C189" s="45">
        <v>650</v>
      </c>
      <c r="D189" s="37"/>
      <c r="E189" s="74">
        <f>C189*D189</f>
        <v>0</v>
      </c>
    </row>
    <row r="190" spans="1:7" ht="15.6">
      <c r="A190" s="157" t="s">
        <v>201</v>
      </c>
      <c r="B190" s="157"/>
      <c r="C190" s="81">
        <v>2500</v>
      </c>
      <c r="D190" s="37"/>
      <c r="E190" s="74">
        <f t="shared" si="36"/>
        <v>0</v>
      </c>
      <c r="G190" s="101"/>
    </row>
    <row r="191" spans="1:7" ht="15.6">
      <c r="A191" s="157" t="s">
        <v>202</v>
      </c>
      <c r="B191" s="157"/>
      <c r="C191" s="81">
        <v>5000</v>
      </c>
      <c r="D191" s="37"/>
      <c r="E191" s="74">
        <f t="shared" si="36"/>
        <v>0</v>
      </c>
      <c r="G191" s="101"/>
    </row>
    <row r="192" spans="1:7" ht="15.6">
      <c r="A192" s="185" t="s">
        <v>301</v>
      </c>
      <c r="B192" s="157"/>
      <c r="C192" s="45">
        <v>200</v>
      </c>
      <c r="D192" s="37"/>
      <c r="E192" s="74">
        <f t="shared" si="36"/>
        <v>0</v>
      </c>
    </row>
    <row r="193" spans="1:6" ht="15.6">
      <c r="A193" s="183" t="s">
        <v>200</v>
      </c>
      <c r="B193" s="184"/>
      <c r="C193" s="45">
        <v>400</v>
      </c>
      <c r="D193" s="37"/>
      <c r="E193" s="74">
        <f t="shared" si="36"/>
        <v>0</v>
      </c>
    </row>
    <row r="194" spans="1:6" ht="79.05" customHeight="1">
      <c r="A194" s="192" t="s">
        <v>294</v>
      </c>
      <c r="B194" s="184"/>
      <c r="C194" s="45">
        <v>500</v>
      </c>
      <c r="D194" s="37"/>
      <c r="E194" s="74">
        <f t="shared" si="36"/>
        <v>0</v>
      </c>
    </row>
    <row r="195" spans="1:6" ht="15.6">
      <c r="A195" s="160" t="s">
        <v>295</v>
      </c>
      <c r="B195" s="181"/>
      <c r="C195" s="81">
        <v>15</v>
      </c>
      <c r="D195" s="37"/>
      <c r="E195" s="94">
        <f t="shared" si="36"/>
        <v>0</v>
      </c>
    </row>
    <row r="196" spans="1:6" ht="15.6">
      <c r="A196" s="160" t="s">
        <v>297</v>
      </c>
      <c r="B196" s="181"/>
      <c r="C196" s="81">
        <v>15</v>
      </c>
      <c r="D196" s="37"/>
      <c r="E196" s="94">
        <f t="shared" si="36"/>
        <v>0</v>
      </c>
    </row>
    <row r="197" spans="1:6" ht="15.6">
      <c r="A197" s="160" t="s">
        <v>296</v>
      </c>
      <c r="B197" s="181"/>
      <c r="C197" s="81">
        <v>20</v>
      </c>
      <c r="D197" s="37"/>
      <c r="E197" s="94">
        <f t="shared" si="36"/>
        <v>0</v>
      </c>
    </row>
    <row r="198" spans="1:6" ht="15.6">
      <c r="A198" s="160" t="s">
        <v>298</v>
      </c>
      <c r="B198" s="161"/>
      <c r="C198" s="81">
        <v>8</v>
      </c>
      <c r="D198" s="37"/>
      <c r="E198" s="94">
        <f t="shared" ref="E198" si="37">C198*D198</f>
        <v>0</v>
      </c>
    </row>
    <row r="199" spans="1:6" ht="16.2" thickBot="1">
      <c r="A199" s="31"/>
      <c r="B199" s="31"/>
      <c r="C199" s="31"/>
      <c r="D199" s="31"/>
      <c r="E199" s="76">
        <f>SUM(E182:E198)</f>
        <v>0</v>
      </c>
    </row>
    <row r="200" spans="1:6" ht="19.2" customHeight="1" thickTop="1"/>
    <row r="201" spans="1:6" ht="15" thickBot="1">
      <c r="B201" s="31"/>
      <c r="C201" s="31"/>
      <c r="D201" s="31"/>
      <c r="E201" s="31"/>
      <c r="F201" s="31"/>
    </row>
    <row r="202" spans="1:6" ht="16.2" thickBot="1">
      <c r="B202" s="31"/>
      <c r="C202" s="54" t="s">
        <v>94</v>
      </c>
      <c r="D202" s="55"/>
      <c r="E202" s="77">
        <f>E17</f>
        <v>0</v>
      </c>
      <c r="F202" s="31"/>
    </row>
    <row r="203" spans="1:6" ht="16.2" thickBot="1">
      <c r="B203" s="31"/>
      <c r="C203" s="54" t="s">
        <v>95</v>
      </c>
      <c r="D203" s="55"/>
      <c r="E203" s="77" t="e" cm="1">
        <f t="array" ref="E203">SUM(E37+J80E61+E68+E76+E82+E102+E119+E126+E137+E145+E153+E155+E164+E180)</f>
        <v>#NAME?</v>
      </c>
      <c r="F203" s="31"/>
    </row>
    <row r="204" spans="1:6" ht="16.2" thickBot="1">
      <c r="B204" s="31"/>
      <c r="C204" s="54" t="s">
        <v>92</v>
      </c>
      <c r="D204" s="55"/>
      <c r="E204" s="77">
        <f>E199</f>
        <v>0</v>
      </c>
      <c r="F204" s="31"/>
    </row>
    <row r="205" spans="1:6" ht="16.2" thickBot="1">
      <c r="B205" s="31"/>
      <c r="C205" s="54" t="s">
        <v>99</v>
      </c>
      <c r="D205" s="55"/>
      <c r="E205" s="77" t="e">
        <f>(E203+E204)*10%</f>
        <v>#NAME?</v>
      </c>
      <c r="F205" s="31"/>
    </row>
    <row r="206" spans="1:6" ht="16.2" thickBot="1">
      <c r="B206" s="31"/>
      <c r="C206" s="54" t="s">
        <v>98</v>
      </c>
      <c r="D206" s="55"/>
      <c r="E206" s="78" t="e">
        <f>SUM(E202:E205)</f>
        <v>#NAME?</v>
      </c>
      <c r="F206" s="31"/>
    </row>
    <row r="207" spans="1:6">
      <c r="B207" s="31"/>
      <c r="C207" s="31"/>
      <c r="D207" s="31"/>
      <c r="E207" s="31"/>
      <c r="F207" s="31"/>
    </row>
    <row r="208" spans="1:6" ht="15" thickBot="1">
      <c r="B208" s="31"/>
      <c r="C208" s="31"/>
      <c r="D208" s="31"/>
      <c r="E208" s="31"/>
      <c r="F208" s="31"/>
    </row>
    <row r="209" spans="2:6" ht="16.2" thickBot="1">
      <c r="B209" s="31"/>
      <c r="C209" s="54" t="s">
        <v>100</v>
      </c>
      <c r="D209" s="55"/>
      <c r="E209" s="56">
        <v>0</v>
      </c>
      <c r="F209" s="31"/>
    </row>
    <row r="210" spans="2:6" ht="16.2" thickBot="1">
      <c r="B210" s="31"/>
      <c r="C210" s="54" t="s">
        <v>101</v>
      </c>
      <c r="D210" s="55"/>
      <c r="E210" s="56">
        <v>0</v>
      </c>
      <c r="F210" s="31"/>
    </row>
    <row r="211" spans="2:6" ht="16.2" thickBot="1">
      <c r="B211" s="31"/>
      <c r="C211" s="54" t="s">
        <v>102</v>
      </c>
      <c r="D211" s="55"/>
      <c r="E211" s="78">
        <f>SUM(E209:E210)</f>
        <v>0</v>
      </c>
      <c r="F211" s="31"/>
    </row>
    <row r="212" spans="2:6" ht="15" thickBot="1">
      <c r="B212" s="31"/>
      <c r="C212" s="31"/>
      <c r="D212" s="31"/>
      <c r="E212" s="31"/>
      <c r="F212" s="31"/>
    </row>
    <row r="213" spans="2:6" ht="16.2" thickBot="1">
      <c r="B213" s="31"/>
      <c r="C213" s="54" t="s">
        <v>103</v>
      </c>
      <c r="D213" s="57"/>
      <c r="E213" s="79" t="e">
        <f>E206-E211</f>
        <v>#NAME?</v>
      </c>
      <c r="F213" s="31"/>
    </row>
    <row r="214" spans="2:6">
      <c r="B214" s="31"/>
      <c r="C214" s="31"/>
      <c r="D214" s="31"/>
      <c r="E214" s="31"/>
      <c r="F214" s="31"/>
    </row>
    <row r="215" spans="2:6">
      <c r="B215" s="31"/>
      <c r="C215" s="31"/>
      <c r="D215" s="31"/>
      <c r="E215" s="31"/>
      <c r="F215" s="31"/>
    </row>
  </sheetData>
  <mergeCells count="108">
    <mergeCell ref="A149:B149"/>
    <mergeCell ref="A150:B150"/>
    <mergeCell ref="A122:B122"/>
    <mergeCell ref="A124:B124"/>
    <mergeCell ref="A129:B129"/>
    <mergeCell ref="A140:B140"/>
    <mergeCell ref="A196:B196"/>
    <mergeCell ref="A194:B194"/>
    <mergeCell ref="A188:B188"/>
    <mergeCell ref="A189:B189"/>
    <mergeCell ref="A169:B169"/>
    <mergeCell ref="A173:B173"/>
    <mergeCell ref="A171:B171"/>
    <mergeCell ref="A195:B195"/>
    <mergeCell ref="A191:B191"/>
    <mergeCell ref="A142:B142"/>
    <mergeCell ref="A148:B148"/>
    <mergeCell ref="A151:B151"/>
    <mergeCell ref="A143:B143"/>
    <mergeCell ref="A144:B144"/>
    <mergeCell ref="A147:B147"/>
    <mergeCell ref="A152:B152"/>
    <mergeCell ref="A133:B133"/>
    <mergeCell ref="A123:B123"/>
    <mergeCell ref="A141:B141"/>
    <mergeCell ref="A134:B134"/>
    <mergeCell ref="A197:B197"/>
    <mergeCell ref="A190:B190"/>
    <mergeCell ref="A177:B177"/>
    <mergeCell ref="A170:B170"/>
    <mergeCell ref="A172:B172"/>
    <mergeCell ref="A179:B179"/>
    <mergeCell ref="A182:B182"/>
    <mergeCell ref="A183:B183"/>
    <mergeCell ref="A176:B176"/>
    <mergeCell ref="A184:B184"/>
    <mergeCell ref="A185:B185"/>
    <mergeCell ref="A186:B186"/>
    <mergeCell ref="A178:B178"/>
    <mergeCell ref="A187:B187"/>
    <mergeCell ref="A192:B192"/>
    <mergeCell ref="A193:B193"/>
    <mergeCell ref="A175:B175"/>
    <mergeCell ref="A174:B174"/>
    <mergeCell ref="A112:B112"/>
    <mergeCell ref="A94:B94"/>
    <mergeCell ref="A95:B95"/>
    <mergeCell ref="A98:B98"/>
    <mergeCell ref="A100:B100"/>
    <mergeCell ref="A101:B101"/>
    <mergeCell ref="A111:B111"/>
    <mergeCell ref="A110:B110"/>
    <mergeCell ref="A108:B108"/>
    <mergeCell ref="A97:B97"/>
    <mergeCell ref="A96:B96"/>
    <mergeCell ref="A99:B99"/>
    <mergeCell ref="A104:B104"/>
    <mergeCell ref="A105:B105"/>
    <mergeCell ref="A106:B106"/>
    <mergeCell ref="A107:B107"/>
    <mergeCell ref="A88:B88"/>
    <mergeCell ref="A90:B90"/>
    <mergeCell ref="A91:B91"/>
    <mergeCell ref="A92:B92"/>
    <mergeCell ref="A93:B93"/>
    <mergeCell ref="A89:B89"/>
    <mergeCell ref="A109:B109"/>
    <mergeCell ref="A1:E2"/>
    <mergeCell ref="A44:B44"/>
    <mergeCell ref="A39:B39"/>
    <mergeCell ref="A40:B40"/>
    <mergeCell ref="A41:B41"/>
    <mergeCell ref="A42:B42"/>
    <mergeCell ref="A43:B43"/>
    <mergeCell ref="A87:B87"/>
    <mergeCell ref="A45:B45"/>
    <mergeCell ref="A47:B47"/>
    <mergeCell ref="A49:B49"/>
    <mergeCell ref="A50:B50"/>
    <mergeCell ref="A51:B51"/>
    <mergeCell ref="A52:B52"/>
    <mergeCell ref="A53:B53"/>
    <mergeCell ref="A55:B55"/>
    <mergeCell ref="A86:B86"/>
    <mergeCell ref="A46:B46"/>
    <mergeCell ref="A48:B48"/>
    <mergeCell ref="A54:B54"/>
    <mergeCell ref="A56:B56"/>
    <mergeCell ref="A57:B57"/>
    <mergeCell ref="A113:B113"/>
    <mergeCell ref="A114:B114"/>
    <mergeCell ref="A115:B115"/>
    <mergeCell ref="A198:B198"/>
    <mergeCell ref="A116:B116"/>
    <mergeCell ref="A118:B118"/>
    <mergeCell ref="A121:B121"/>
    <mergeCell ref="A128:B128"/>
    <mergeCell ref="A130:B130"/>
    <mergeCell ref="A131:B131"/>
    <mergeCell ref="A132:B132"/>
    <mergeCell ref="A135:B135"/>
    <mergeCell ref="A136:B136"/>
    <mergeCell ref="A125:B125"/>
    <mergeCell ref="A117:B117"/>
    <mergeCell ref="A155:B155"/>
    <mergeCell ref="A167:B167"/>
    <mergeCell ref="A168:B168"/>
    <mergeCell ref="A139:B139"/>
  </mergeCells>
  <pageMargins left="0.7" right="0.7" top="0.75" bottom="0.75" header="0.3" footer="0.3"/>
  <pageSetup paperSize="9" scale="58" fitToHeight="0" orientation="portrait" horizontalDpi="0" verticalDpi="0" r:id="rId1"/>
  <ignoredErrors>
    <ignoredError sqref="E211:E213 E19:E27 E207:E208 E200:E201 E8:E16 E188:E190 E179 E193:E198 E58:E60 E77:E81 E118 E109 E111:E112 E49:E53 E162:E163 E181:E186 E165:E170 E154 E156:E160 E143:E144 E100:E101 E85:E95 E98 E29:E36 E38:E47 E120:E121 E125 E135:E136 E176:E177 E172:E174 E62:E67 E69:E72 E103:E107 E127:E128 E138:E139 E146 E55 E130:E132 E14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Terms and conditions</vt:lpstr>
      <vt:lpstr>MENU 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Oertli</dc:creator>
  <cp:lastModifiedBy>Cailin Sanders</cp:lastModifiedBy>
  <cp:lastPrinted>2025-08-19T07:57:07Z</cp:lastPrinted>
  <dcterms:created xsi:type="dcterms:W3CDTF">2023-09-07T03:42:07Z</dcterms:created>
  <dcterms:modified xsi:type="dcterms:W3CDTF">2025-09-19T10:28:44Z</dcterms:modified>
</cp:coreProperties>
</file>