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HE SECRET TEA GARDEN\FUNCTIONS\New Doc\"/>
    </mc:Choice>
  </mc:AlternateContent>
  <xr:revisionPtr revIDLastSave="0" documentId="13_ncr:1_{7020025E-B5B8-40DD-8CE2-94AE2CB79EC5}" xr6:coauthVersionLast="47" xr6:coauthVersionMax="47" xr10:uidLastSave="{00000000-0000-0000-0000-000000000000}"/>
  <bookViews>
    <workbookView xWindow="48" yWindow="504" windowWidth="22992" windowHeight="11736" activeTab="1" xr2:uid="{923C00AA-2ED4-46F7-802C-ED8CD44A62AB}"/>
  </bookViews>
  <sheets>
    <sheet name="Terms and conditions" sheetId="2" r:id="rId1"/>
    <sheet name="MENU PRIC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5" i="1"/>
  <c r="E168" i="1"/>
  <c r="E102" i="1"/>
  <c r="E218" i="1"/>
  <c r="E205" i="1"/>
  <c r="E201" i="1"/>
  <c r="E202" i="1"/>
  <c r="E203" i="1"/>
  <c r="E204" i="1"/>
  <c r="E146" i="1"/>
  <c r="E134" i="1"/>
  <c r="E157" i="1"/>
  <c r="E156" i="1"/>
  <c r="E55" i="1"/>
  <c r="E56" i="1"/>
  <c r="E57" i="1"/>
  <c r="E58" i="1"/>
  <c r="E163" i="1"/>
  <c r="E158" i="1"/>
  <c r="E128" i="1"/>
  <c r="E140" i="1"/>
  <c r="E39" i="1"/>
  <c r="E73" i="1"/>
  <c r="E74" i="1"/>
  <c r="E75" i="1"/>
  <c r="E76" i="1"/>
  <c r="E77" i="1"/>
  <c r="E154" i="1"/>
  <c r="E155" i="1"/>
  <c r="E138" i="1"/>
  <c r="E145" i="1"/>
  <c r="E147" i="1"/>
  <c r="E148" i="1"/>
  <c r="E125" i="1"/>
  <c r="E137" i="1"/>
  <c r="E180" i="1" l="1"/>
  <c r="E124" i="1"/>
  <c r="E127" i="1"/>
  <c r="E100" i="1"/>
  <c r="E97" i="1"/>
  <c r="E98" i="1"/>
  <c r="E110" i="1"/>
  <c r="E152" i="1"/>
  <c r="E162" i="1"/>
  <c r="E159" i="1"/>
  <c r="E183" i="1" l="1"/>
  <c r="E53" i="1"/>
  <c r="E47" i="1"/>
  <c r="E116" i="1" l="1"/>
  <c r="E117" i="1"/>
  <c r="E118" i="1"/>
  <c r="E119" i="1"/>
  <c r="E115" i="1"/>
  <c r="E112" i="1"/>
  <c r="E176" i="1"/>
  <c r="E196" i="1"/>
  <c r="E197" i="1"/>
  <c r="E198" i="1"/>
  <c r="E199" i="1"/>
  <c r="E200" i="1"/>
  <c r="E192" i="1"/>
  <c r="E21" i="1"/>
  <c r="E11" i="1"/>
  <c r="E12" i="1"/>
  <c r="E60" i="1"/>
  <c r="E194" i="1"/>
  <c r="E167" i="1"/>
  <c r="E149" i="1"/>
  <c r="E135" i="1"/>
  <c r="E91" i="1"/>
  <c r="E95" i="1"/>
  <c r="E82" i="1"/>
  <c r="E67" i="1"/>
  <c r="E43" i="1"/>
  <c r="E35" i="1"/>
  <c r="E28" i="1"/>
  <c r="E25" i="1"/>
  <c r="E26" i="1"/>
  <c r="E27" i="1"/>
  <c r="E29" i="1"/>
  <c r="E30" i="1"/>
  <c r="E24" i="1"/>
  <c r="E22" i="1"/>
  <c r="E20" i="1"/>
  <c r="E13" i="1"/>
  <c r="E9" i="1"/>
  <c r="E10" i="1"/>
  <c r="E14" i="1"/>
  <c r="E16" i="1"/>
  <c r="E8" i="1"/>
  <c r="E139" i="1"/>
  <c r="E132" i="1"/>
  <c r="E129" i="1"/>
  <c r="E209" i="1" l="1"/>
  <c r="E45" i="1"/>
  <c r="E193" i="1"/>
  <c r="E195" i="1"/>
  <c r="E191" i="1"/>
  <c r="E190" i="1"/>
  <c r="E189" i="1"/>
  <c r="E188" i="1"/>
  <c r="E187" i="1"/>
  <c r="E184" i="1"/>
  <c r="E175" i="1"/>
  <c r="E177" i="1"/>
  <c r="E182" i="1"/>
  <c r="E181" i="1"/>
  <c r="E179" i="1"/>
  <c r="E178" i="1"/>
  <c r="E174" i="1"/>
  <c r="E173" i="1"/>
  <c r="E169" i="1"/>
  <c r="E166" i="1"/>
  <c r="E170" i="1" s="1"/>
  <c r="E153" i="1"/>
  <c r="E144" i="1"/>
  <c r="E141" i="1"/>
  <c r="E136" i="1"/>
  <c r="E133" i="1"/>
  <c r="E123" i="1"/>
  <c r="E130" i="1" s="1"/>
  <c r="E120" i="1"/>
  <c r="E114" i="1"/>
  <c r="E113" i="1"/>
  <c r="E111" i="1"/>
  <c r="E106" i="1"/>
  <c r="E107" i="1"/>
  <c r="E108" i="1"/>
  <c r="E109" i="1"/>
  <c r="E103" i="1"/>
  <c r="E101" i="1"/>
  <c r="E99" i="1"/>
  <c r="E96" i="1"/>
  <c r="E94" i="1"/>
  <c r="E93" i="1"/>
  <c r="E90" i="1"/>
  <c r="E92" i="1"/>
  <c r="E88" i="1"/>
  <c r="E89" i="1"/>
  <c r="E87" i="1"/>
  <c r="E104" i="1" s="1"/>
  <c r="E81" i="1"/>
  <c r="E83" i="1" s="1"/>
  <c r="E72" i="1"/>
  <c r="E71" i="1"/>
  <c r="E70" i="1"/>
  <c r="E78" i="1" s="1"/>
  <c r="E66" i="1"/>
  <c r="E68" i="1" s="1"/>
  <c r="E61" i="1"/>
  <c r="E59" i="1"/>
  <c r="E54" i="1"/>
  <c r="E52" i="1"/>
  <c r="E51" i="1"/>
  <c r="E50" i="1"/>
  <c r="E49" i="1"/>
  <c r="E48" i="1"/>
  <c r="E46" i="1"/>
  <c r="E44" i="1"/>
  <c r="E42" i="1"/>
  <c r="E41" i="1"/>
  <c r="E40" i="1"/>
  <c r="E62" i="1" s="1"/>
  <c r="E36" i="1"/>
  <c r="E34" i="1"/>
  <c r="E33" i="1"/>
  <c r="E32" i="1"/>
  <c r="E37" i="1" s="1"/>
  <c r="E150" i="1" l="1"/>
  <c r="E142" i="1"/>
  <c r="E160" i="1"/>
  <c r="E206" i="1"/>
  <c r="E211" i="1" s="1"/>
  <c r="E185" i="1"/>
  <c r="E121" i="1"/>
  <c r="E210" i="1" l="1"/>
  <c r="E212" i="1" s="1"/>
  <c r="E213" i="1" s="1"/>
  <c r="E220" i="1" s="1"/>
</calcChain>
</file>

<file path=xl/sharedStrings.xml><?xml version="1.0" encoding="utf-8"?>
<sst xmlns="http://schemas.openxmlformats.org/spreadsheetml/2006/main" count="359" uniqueCount="331">
  <si>
    <t>Venue Hire fee</t>
  </si>
  <si>
    <t>11-20 adults</t>
  </si>
  <si>
    <t>21-30 adults</t>
  </si>
  <si>
    <t>31-40 adults</t>
  </si>
  <si>
    <t>41-50 adults</t>
  </si>
  <si>
    <t>Vanilla &amp; Chocolate</t>
  </si>
  <si>
    <t>Lemon &amp; Poppy Seed</t>
  </si>
  <si>
    <t>Muffins  (12 per serving)</t>
  </si>
  <si>
    <t>Fruit Kebabs (20 Pieces)</t>
  </si>
  <si>
    <t>Homemade Scones with Jam &amp; Cream (12 halves)</t>
  </si>
  <si>
    <t>Other pastries &amp; sweets</t>
  </si>
  <si>
    <t>Homemade carrot cake</t>
  </si>
  <si>
    <t>Homemade fridge cheese cake</t>
  </si>
  <si>
    <t>Cake Corkage</t>
  </si>
  <si>
    <t>Cake selection</t>
  </si>
  <si>
    <t>SWEETS, CAKES &amp; PASTRIES</t>
  </si>
  <si>
    <t>NON REFUNDABLE VENUE HIRE FEE</t>
  </si>
  <si>
    <t>SAVOURY BOARDS</t>
  </si>
  <si>
    <t>Sandwich Platter - Assorted fillings (32 quarter servings)</t>
  </si>
  <si>
    <t>Chicken Spring Rolls with Sweet Chilli Dip (20 servings)</t>
  </si>
  <si>
    <t>Vegetable Spring Rolls with Sweet Chilli Dip (20 servings)</t>
  </si>
  <si>
    <t>Platter crudités with Hummus Dip (10 - 15 people)</t>
  </si>
  <si>
    <t>Wrap Platter- Chicken and Halloumi (16 halves)</t>
  </si>
  <si>
    <t>Halloumi Finger Platter with Sweet Chilli Sauce (20 pieces)</t>
  </si>
  <si>
    <t>Cocktail Samoosa (12 pieces)</t>
  </si>
  <si>
    <t>Bring your own cake</t>
  </si>
  <si>
    <t>BUFFET BREAKFAST  OPTION 1</t>
  </si>
  <si>
    <t>BUFFET BREAKFAST  OPTION 2</t>
  </si>
  <si>
    <t>LASAGNE</t>
  </si>
  <si>
    <t>Choice of Vegetable, Chicken OR Beef served with a Greek Salad &amp; Crispy Bread Rolls</t>
  </si>
  <si>
    <t>ITEM</t>
  </si>
  <si>
    <t>ITEM DESCRIPTION</t>
  </si>
  <si>
    <t>PRICE</t>
  </si>
  <si>
    <t>TOTAL AMOUNT</t>
  </si>
  <si>
    <t xml:space="preserve">BUILD YOUR OWN BURGER </t>
  </si>
  <si>
    <t>CHICKEN CURRY</t>
  </si>
  <si>
    <t>Served with Yellow Rice &amp; Sambals as well as Bread Rolls</t>
  </si>
  <si>
    <t>Roast Lamb &amp; Chicken, served with Rice, Roast Potatoes, Vegetables, Gravy &amp; Mint Sauce</t>
  </si>
  <si>
    <t>GREEK SALAD</t>
  </si>
  <si>
    <t xml:space="preserve">KIDS HIGH TEA </t>
  </si>
  <si>
    <t>DRINKS</t>
  </si>
  <si>
    <t>Still Mineral Water (500ml)</t>
  </si>
  <si>
    <t>Appletizer</t>
  </si>
  <si>
    <t>Grapetizer</t>
  </si>
  <si>
    <t>Sparkling Mineral Water (500ml)</t>
  </si>
  <si>
    <t>Soda cans- Coke</t>
  </si>
  <si>
    <t>Soda cans- Coke Zero</t>
  </si>
  <si>
    <t>Soda cans- Sprite</t>
  </si>
  <si>
    <t>Soda cans- Fanta orange</t>
  </si>
  <si>
    <t>Castle</t>
  </si>
  <si>
    <t>Black Label</t>
  </si>
  <si>
    <t xml:space="preserve"> Amstel</t>
  </si>
  <si>
    <t>Castle Light</t>
  </si>
  <si>
    <t>Heineken</t>
  </si>
  <si>
    <t>Windhoek Draught</t>
  </si>
  <si>
    <t>Hunters Dry</t>
  </si>
  <si>
    <t>Savanna Dry</t>
  </si>
  <si>
    <t>Savanna  Light</t>
  </si>
  <si>
    <t>WINES- BLUSH</t>
  </si>
  <si>
    <t>WINES- WHITE</t>
  </si>
  <si>
    <t>La Motte Sauvignon Blanc</t>
  </si>
  <si>
    <t>Ken Forrester Petit Chardonnay</t>
  </si>
  <si>
    <t>WINES- RED</t>
  </si>
  <si>
    <t>Warwick First Lady Cabernet Sauvignon</t>
  </si>
  <si>
    <t>Kanonkop Kadette Pinotage Based Blend</t>
  </si>
  <si>
    <t>BUBBLES</t>
  </si>
  <si>
    <t>L’ormarins Brut Classique Rose</t>
  </si>
  <si>
    <t>L’ormarins Brut Classique</t>
  </si>
  <si>
    <t>CHAMPAGNE</t>
  </si>
  <si>
    <t>CATERING SELECTION FOR KIDS</t>
  </si>
  <si>
    <t>PARTY PACK - SERVED IN PARTY BOX</t>
  </si>
  <si>
    <t>PARTY PACK - ADD ONS</t>
  </si>
  <si>
    <t>Juice Box</t>
  </si>
  <si>
    <t>KIDDIES MEALS AND TREATS</t>
  </si>
  <si>
    <t>Mini Yoghurt &amp; Fruit</t>
  </si>
  <si>
    <t>Chicken Strips and Chips</t>
  </si>
  <si>
    <t>Hot dog and Chips</t>
  </si>
  <si>
    <t>Hot Chip Platter (10 servings)</t>
  </si>
  <si>
    <t>Ice Cream Cone</t>
  </si>
  <si>
    <t>EXTRAS</t>
  </si>
  <si>
    <t>Donut Stand excl donuts</t>
  </si>
  <si>
    <t>VENUE HIRE</t>
  </si>
  <si>
    <t>FOOD AND BEVERAGE</t>
  </si>
  <si>
    <t>Jumping Castle</t>
  </si>
  <si>
    <t>Candy Floss Machine Rental (Incl sugar and sticks)</t>
  </si>
  <si>
    <t>TOTAL COST</t>
  </si>
  <si>
    <t>10% SERVICE CHARGE</t>
  </si>
  <si>
    <t>TOTAL PAID</t>
  </si>
  <si>
    <t>REMAINING BALANCE DUE</t>
  </si>
  <si>
    <t>Popcorn Machine Rental (incl pop corn std salt and packets)</t>
  </si>
  <si>
    <t>FUNCTION CONFIRMATION FORM</t>
  </si>
  <si>
    <t>Breakfast • Lunch • Brunch • Coffee shop • Country • Light Meals • Spit braai</t>
  </si>
  <si>
    <t>BOOKED BY:</t>
  </si>
  <si>
    <t>TELEPHONE NO:</t>
  </si>
  <si>
    <t>EMAIL ADDRESS:</t>
  </si>
  <si>
    <t>GUEST OF HONOUR:</t>
  </si>
  <si>
    <t>FUNCTION DATE:</t>
  </si>
  <si>
    <t>NO OF ADULTS:</t>
  </si>
  <si>
    <t>NO OF CHILDREN:</t>
  </si>
  <si>
    <t>*PLEASE COMPLETE THE GREY BOXES</t>
  </si>
  <si>
    <t>Baby shower</t>
  </si>
  <si>
    <t>Bridal shower</t>
  </si>
  <si>
    <t>High Tea</t>
  </si>
  <si>
    <t>Birthday party: Girl</t>
  </si>
  <si>
    <t>Birthday party: Boy</t>
  </si>
  <si>
    <t>TERMS &amp; CONDITIONS</t>
  </si>
  <si>
    <t xml:space="preserve">1. </t>
  </si>
  <si>
    <t xml:space="preserve">2. </t>
  </si>
  <si>
    <t>Initial</t>
  </si>
  <si>
    <t>3.</t>
  </si>
  <si>
    <t>No food, beverages or any other consumables may be brought onto the premises</t>
  </si>
  <si>
    <t>4.</t>
  </si>
  <si>
    <t>6.</t>
  </si>
  <si>
    <t>7.</t>
  </si>
  <si>
    <t>5.</t>
  </si>
  <si>
    <t>8.</t>
  </si>
  <si>
    <t>Full payment of Outstanding Balance to be made on the day of the function.</t>
  </si>
  <si>
    <t xml:space="preserve"> (We do not unfortunately, accept Diner’s Club,American Express or Cheques)</t>
  </si>
  <si>
    <t>Prices subject to change without prior notice.</t>
  </si>
  <si>
    <t>9.</t>
  </si>
  <si>
    <t>10.</t>
  </si>
  <si>
    <r>
      <t xml:space="preserve">Please send the confirmation of payment for the </t>
    </r>
    <r>
      <rPr>
        <b/>
        <sz val="12"/>
        <color theme="1"/>
        <rFont val="Calibri"/>
        <family val="2"/>
        <scheme val="minor"/>
      </rPr>
      <t>NON-REFUNDABLE</t>
    </r>
    <r>
      <rPr>
        <sz val="12"/>
        <color theme="1"/>
        <rFont val="Calibri"/>
        <family val="2"/>
        <scheme val="minor"/>
      </rPr>
      <t xml:space="preserve"> “Venue Hire Fee” to the e-mail address, together with this first page</t>
    </r>
  </si>
  <si>
    <r>
      <t xml:space="preserve">A </t>
    </r>
    <r>
      <rPr>
        <b/>
        <sz val="12"/>
        <color theme="1"/>
        <rFont val="Calibri"/>
        <family val="2"/>
        <scheme val="minor"/>
      </rPr>
      <t xml:space="preserve">10% GRATUITY </t>
    </r>
    <r>
      <rPr>
        <sz val="12"/>
        <color theme="1"/>
        <rFont val="Calibri"/>
        <family val="2"/>
        <scheme val="minor"/>
      </rPr>
      <t>will be added to your Final Bill which will be received by the host/hostess &amp; assistants</t>
    </r>
  </si>
  <si>
    <t>DATE</t>
  </si>
  <si>
    <t>SIGNATURE</t>
  </si>
  <si>
    <t>Flowers, Balloons &amp; décor</t>
  </si>
  <si>
    <t>We do have an inhouse decor specialist to assist you with your requirements</t>
  </si>
  <si>
    <t>There are no exceptions to the NO MUSIC or PA SYSTEMS terms &amp; conditions, as we are in a residential area and our lease prohibits this.</t>
  </si>
  <si>
    <t>We are an outdoor venue only, and do not have inside facilities.</t>
  </si>
  <si>
    <t>We will however endeavour to accommodate your function in a room inside the manor house if there is inclement weather.</t>
  </si>
  <si>
    <t>These rooms do not form part of our leased area and therefore cannot be guaranteed</t>
  </si>
  <si>
    <t>We look forward to making your function a special day to remember.</t>
  </si>
  <si>
    <t>51 - 60 adults</t>
  </si>
  <si>
    <t>61 - 70 adults</t>
  </si>
  <si>
    <t>Warwick The 1st Lady Dry Rose</t>
  </si>
  <si>
    <t>FREQUENTLY ASKED QUESTIONS</t>
  </si>
  <si>
    <t>Your are welcome to bring the following items in for your function:</t>
  </si>
  <si>
    <t>Homemade Mini Sausage Rolls - Beef (30 pieces)</t>
  </si>
  <si>
    <t>Homemade Mini Sausage Rolls - Chicken (30 pieces)</t>
  </si>
  <si>
    <t>BEERS AND CIDERS</t>
  </si>
  <si>
    <t>Rolls, Homemade Beef patties OR Crispy Chicken Patties, Tomato, Lettuce, Onion &amp; Chips</t>
  </si>
  <si>
    <t>Chicken Strip Platter (20 strips)</t>
  </si>
  <si>
    <t>The Secret Tea Garden Function price list</t>
  </si>
  <si>
    <t>Slider Platter - Beef (16 portions)</t>
  </si>
  <si>
    <t>Slider Platter - Chicken (16 portions)</t>
  </si>
  <si>
    <t>11.</t>
  </si>
  <si>
    <t>Mini Vanilla Crown
Mini Cinnamon Swirl
Mini Raspberry Crown
Mini Apple Coronet</t>
  </si>
  <si>
    <t>Banana Loaf
( Freshly Baked)</t>
  </si>
  <si>
    <t>Assorted Danish Platter - 
Types may vary (24)</t>
  </si>
  <si>
    <t>Homemade Assorted
Mini Quiche Platter (18 pieces)</t>
  </si>
  <si>
    <t>Homemade Assorted
Cocktail Pie Platter (24 pieces)</t>
  </si>
  <si>
    <t>Spinach and Feta (6)
Bacon and Onion (6)
Mediterranean (6)</t>
  </si>
  <si>
    <t>Chicken &amp; Leek (4)
Chicken Curry (4)
Pepper Steak (4)
Beef &amp; Onion (4)
Cheese &amp; Corn (4)
Spinach &amp; Feta (4)</t>
  </si>
  <si>
    <t>Cheese &amp; Corn
Beef mince
Chicken mince</t>
  </si>
  <si>
    <t>Time of arrival for setup:</t>
  </si>
  <si>
    <t>12.</t>
  </si>
  <si>
    <t xml:space="preserve">Please note that the use of the jumping castle, candy floss and popcorn machine are load shedding dependent. </t>
  </si>
  <si>
    <t xml:space="preserve">Please enquire from the host the predicted load shedding schedule on the date of your function. </t>
  </si>
  <si>
    <t>13.</t>
  </si>
  <si>
    <r>
      <t xml:space="preserve">Please note that if the event is cancelled within a week prior to the function date, </t>
    </r>
    <r>
      <rPr>
        <b/>
        <sz val="12"/>
        <color theme="1"/>
        <rFont val="Calibri"/>
        <family val="2"/>
      </rPr>
      <t>50%</t>
    </r>
    <r>
      <rPr>
        <sz val="12"/>
        <color theme="1"/>
        <rFont val="Calibri"/>
        <family val="2"/>
        <scheme val="minor"/>
      </rPr>
      <t xml:space="preserve"> of the food and beverage cost is NON REFUNDABLE.</t>
    </r>
  </si>
  <si>
    <t>14.</t>
  </si>
  <si>
    <t>These beverages may be removed from the venue.</t>
  </si>
  <si>
    <t>Slip and Slide</t>
  </si>
  <si>
    <t>Princess Chair- Adult or child option</t>
  </si>
  <si>
    <t>15.</t>
  </si>
  <si>
    <t>with the outstanding balance to be made on the day the function.</t>
  </si>
  <si>
    <t>Please Initial Blocks 2,3,4,5,6,8 &amp; 9 this indicates that you are aware &amp; accept the terms as stated above</t>
  </si>
  <si>
    <t>Kiddies burger and Chips</t>
  </si>
  <si>
    <t>Kiddies Soft play</t>
  </si>
  <si>
    <t>LAMB ROAST</t>
  </si>
  <si>
    <t xml:space="preserve">Ice Tea Peach </t>
  </si>
  <si>
    <t>Heineken Zero</t>
  </si>
  <si>
    <t>Flying fish</t>
  </si>
  <si>
    <t>Bernini Blush</t>
  </si>
  <si>
    <t>Brutal Fruit (Ruby Apple, Strawberry, Litchi)</t>
  </si>
  <si>
    <t>Savanna Non Alcoholic</t>
  </si>
  <si>
    <t>Protea Sauvignon Blanc</t>
  </si>
  <si>
    <t>Ken Forrester Petit Chenin Blanc</t>
  </si>
  <si>
    <t>Diemersdal unwooded Chardonnay</t>
  </si>
  <si>
    <t>Protea Merlot</t>
  </si>
  <si>
    <t>Pongracz Brut</t>
  </si>
  <si>
    <t xml:space="preserve">Banana </t>
  </si>
  <si>
    <t>Chocolate cake</t>
  </si>
  <si>
    <t>Vanilla cake</t>
  </si>
  <si>
    <t>Full lamb spit, Roasted veg, Portuguese rolls, Roast potatoes, Greek salad, pasta salad, pap and gravy</t>
  </si>
  <si>
    <t>16.</t>
  </si>
  <si>
    <t>Please note, no individual split bills allowed for functions</t>
  </si>
  <si>
    <t>17.</t>
  </si>
  <si>
    <t>Corona</t>
  </si>
  <si>
    <t>Ice Tea Lemon</t>
  </si>
  <si>
    <t>Soda cans - Crème Soda</t>
  </si>
  <si>
    <t>Soda cans - Coke Lite</t>
  </si>
  <si>
    <t>Soda cans - Sprite Zero</t>
  </si>
  <si>
    <t>18.</t>
  </si>
  <si>
    <t>Please confirm what type of décor you will be bringing in. Eg Table décor, furniture, balloons</t>
  </si>
  <si>
    <t>DO YOU REQUIRE KIDS PLASTIC TABLES &amp; CHAIRS?</t>
  </si>
  <si>
    <t>Other - please advise</t>
  </si>
  <si>
    <r>
      <t>Please note a week prior to the function,</t>
    </r>
    <r>
      <rPr>
        <b/>
        <u/>
        <sz val="12"/>
        <color theme="1"/>
        <rFont val="Calibri"/>
        <family val="2"/>
      </rPr>
      <t xml:space="preserve"> a 50% deposit</t>
    </r>
    <r>
      <rPr>
        <sz val="12"/>
        <color theme="1"/>
        <rFont val="Calibri"/>
        <family val="2"/>
        <scheme val="minor"/>
      </rPr>
      <t xml:space="preserve"> is payable for the food and beverage in order for your function to proceed,</t>
    </r>
  </si>
  <si>
    <t>Sweet cart &amp; 3 Jars excl sweets</t>
  </si>
  <si>
    <t>Easel stand</t>
  </si>
  <si>
    <t>All EFT Payments to reflect in our bank before we recognise it as a payment for the event. Please make sure you email POP through to capture</t>
  </si>
  <si>
    <t>In the event of rain, we do try to accommodate by placing waterproof stretch tents up for functions to be placed under.</t>
  </si>
  <si>
    <t>If there is no rain and you would still like a stretch tent for your function, a hiring fee will be payable (please see tab 2)</t>
  </si>
  <si>
    <t>Mini Fruit Tart (10)
Mini Milk Tart  (10)
Mini Chocolate Eclairs (10)
Mini Chocolate brownie (10)</t>
  </si>
  <si>
    <r>
      <t xml:space="preserve">Cupcakes (Vanilla or Chocolate - specify icing colour) </t>
    </r>
    <r>
      <rPr>
        <b/>
        <sz val="12"/>
        <color theme="1"/>
        <rFont val="Calibri"/>
        <family val="2"/>
        <scheme val="minor"/>
      </rPr>
      <t>(each)</t>
    </r>
  </si>
  <si>
    <t>Falafel ball (1kg) platter with hummus and Tzatziki dip</t>
  </si>
  <si>
    <t>Bacon, Beef or Pork Sausages, Scrambled Eggs, Grilled Tomatoes
Toast ( White &amp; Brown)
Tea &amp; Coffee station</t>
  </si>
  <si>
    <t>Traditional salad topped with Feta &amp; Olives    (10 servings)</t>
  </si>
  <si>
    <t>HIGH TEA      *PP= per person - served with Floral Crockery</t>
  </si>
  <si>
    <t>Protea Rose</t>
  </si>
  <si>
    <t>Boschendal Blanc de Noir</t>
  </si>
  <si>
    <t>Durbanville Hills Sauvignon Blanc</t>
  </si>
  <si>
    <t>Bowl of Marshmallows 400g</t>
  </si>
  <si>
    <t xml:space="preserve">Lawn games (Egg and spoon race, sack race, bean bag flip, tug of war) 
2 hours play time for 8 children
Includes child activity co-ordinator
</t>
  </si>
  <si>
    <t>White table cloths</t>
  </si>
  <si>
    <t>Reed Underplates</t>
  </si>
  <si>
    <t>Artificial Grass Grids ( 4 in stock)</t>
  </si>
  <si>
    <t>Roberston Light Sauvignon Blanc</t>
  </si>
  <si>
    <t>Robertson Light Pinotage Rose</t>
  </si>
  <si>
    <t>Roberston Light Merlot</t>
  </si>
  <si>
    <t>Roberston Light Chenin Blanc</t>
  </si>
  <si>
    <t>Roberston Mimosa Orange</t>
  </si>
  <si>
    <r>
      <rPr>
        <b/>
        <sz val="11"/>
        <color theme="1"/>
        <rFont val="Calibri"/>
        <family val="2"/>
        <scheme val="minor"/>
      </rPr>
      <t xml:space="preserve">Please confirm in this block:
</t>
    </r>
    <r>
      <rPr>
        <sz val="11"/>
        <color theme="1"/>
        <rFont val="Calibri"/>
        <family val="2"/>
        <scheme val="minor"/>
      </rPr>
      <t>Vanilla or
chocolate cupcake
and colour icing required.</t>
    </r>
  </si>
  <si>
    <t>Rib platter (pork) (1kg)</t>
  </si>
  <si>
    <r>
      <rPr>
        <b/>
        <sz val="11"/>
        <color theme="1"/>
        <rFont val="Calibri"/>
        <family val="2"/>
        <scheme val="minor"/>
      </rPr>
      <t xml:space="preserve">Please confirm in this block:
</t>
    </r>
    <r>
      <rPr>
        <sz val="11"/>
        <color theme="1"/>
        <rFont val="Calibri"/>
        <family val="2"/>
        <scheme val="minor"/>
      </rPr>
      <t>The specific quiche flavours required and quantities</t>
    </r>
  </si>
  <si>
    <r>
      <rPr>
        <b/>
        <sz val="11"/>
        <color theme="1"/>
        <rFont val="Calibri"/>
        <family val="2"/>
        <scheme val="minor"/>
      </rPr>
      <t xml:space="preserve">Please confirm in this block:
</t>
    </r>
    <r>
      <rPr>
        <sz val="11"/>
        <color theme="1"/>
        <rFont val="Calibri"/>
        <family val="2"/>
        <scheme val="minor"/>
      </rPr>
      <t>The specific pie flavours required and quantities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</si>
  <si>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>Beef or Pork sausage White or brown toast</t>
    </r>
  </si>
  <si>
    <r>
      <t xml:space="preserve">Yoghurt, Muesli &amp; Seasonal Fruit, Mini </t>
    </r>
    <r>
      <rPr>
        <sz val="11"/>
        <color theme="1"/>
        <rFont val="Calibri"/>
        <family val="2"/>
        <scheme val="minor"/>
      </rPr>
      <t>Croissant</t>
    </r>
    <r>
      <rPr>
        <sz val="11"/>
        <color theme="1"/>
        <rFont val="Calibri (Body)"/>
      </rPr>
      <t xml:space="preserve"> </t>
    </r>
    <r>
      <rPr>
        <sz val="11"/>
        <color theme="1"/>
        <rFont val="Calibri"/>
        <family val="2"/>
        <scheme val="minor"/>
      </rPr>
      <t>with Cheese &amp; Tomato, Scrambled Eggs, Grilled Tomatoes, Bacon, Beef or Pork Sausages
Toast ( White &amp; Brown) 
Tea &amp; Coffee station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</si>
  <si>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>Veg, Chicken or beef Lasagne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</si>
  <si>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>Beef or Chicken patties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</si>
  <si>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 xml:space="preserve">Adult chair or Child chair
</t>
    </r>
  </si>
  <si>
    <r>
      <t xml:space="preserve">A </t>
    </r>
    <r>
      <rPr>
        <b/>
        <sz val="12"/>
        <color theme="1"/>
        <rFont val="Calibri"/>
        <family val="2"/>
        <scheme val="minor"/>
      </rPr>
      <t>NON-REFUNDABLE</t>
    </r>
    <r>
      <rPr>
        <sz val="12"/>
        <color theme="1"/>
        <rFont val="Calibri"/>
        <family val="2"/>
        <scheme val="minor"/>
      </rPr>
      <t xml:space="preserve"> “Venue Hire Fee” is required to secure your booking.</t>
    </r>
  </si>
  <si>
    <r>
      <t xml:space="preserve">Please note that all high tea bookings are </t>
    </r>
    <r>
      <rPr>
        <b/>
        <sz val="12"/>
        <color theme="1"/>
        <rFont val="Calibri"/>
        <family val="2"/>
        <scheme val="minor"/>
      </rPr>
      <t>NON REFUNDABLE in event of a cancellation.</t>
    </r>
  </si>
  <si>
    <r>
      <t xml:space="preserve">Please note that we are a purely outside venue / </t>
    </r>
    <r>
      <rPr>
        <b/>
        <sz val="12"/>
        <color theme="1"/>
        <rFont val="Calibri"/>
        <family val="2"/>
        <scheme val="minor"/>
      </rPr>
      <t>NO PUBLIC ADDRESS SYSTEMS OR MUSIC</t>
    </r>
    <r>
      <rPr>
        <sz val="12"/>
        <color theme="1"/>
        <rFont val="Calibri"/>
        <family val="2"/>
        <scheme val="minor"/>
      </rPr>
      <t xml:space="preserve"> may be brought into The Tea Garden.</t>
    </r>
  </si>
  <si>
    <r>
      <rPr>
        <b/>
        <sz val="12"/>
        <color theme="1"/>
        <rFont val="Calibri"/>
        <family val="2"/>
        <scheme val="minor"/>
      </rPr>
      <t>Confetti is not allowed</t>
    </r>
    <r>
      <rPr>
        <sz val="12"/>
        <color theme="1"/>
        <rFont val="Calibri"/>
        <family val="2"/>
        <scheme val="minor"/>
      </rPr>
      <t>. Smoke bombs are permitted for gender reveals</t>
    </r>
  </si>
  <si>
    <t>Cake topper can be brought in to be placed on cake</t>
  </si>
  <si>
    <r>
      <t>Fillings:</t>
    </r>
    <r>
      <rPr>
        <sz val="11"/>
        <rFont val="Calibri"/>
        <family val="2"/>
        <scheme val="minor"/>
      </rPr>
      <t xml:space="preserve"> cheese &amp; tomato
Chicken Mayo | Egg Mayo
Cream cheese &amp; cucumber</t>
    </r>
  </si>
  <si>
    <t>1,5L Water Jug with Ice &amp; Lemon</t>
  </si>
  <si>
    <t>Succulent beef, pork &amp; chicken spit roasted. Roasted veg, Portuguese rolls, Roast potatoes, Greek salad, pasta salad, pap and gravy</t>
  </si>
  <si>
    <t>Beef, pork &amp; lamb rolled spit braai. Roasted veg, Portuguese rolls, Roast potatoes, Greek salad, pasta salad, pap and gravy</t>
  </si>
  <si>
    <t>White chair covers - adults</t>
  </si>
  <si>
    <t>White chair covers - kids</t>
  </si>
  <si>
    <r>
      <rPr>
        <b/>
        <sz val="11"/>
        <color theme="1"/>
        <rFont val="Calibri"/>
        <family val="2"/>
        <scheme val="minor"/>
      </rPr>
      <t xml:space="preserve">Assorted colours available: </t>
    </r>
    <r>
      <rPr>
        <sz val="11"/>
        <color theme="1"/>
        <rFont val="Calibri"/>
        <family val="2"/>
        <scheme val="minor"/>
      </rPr>
      <t xml:space="preserve">please advise colour scheme
</t>
    </r>
  </si>
  <si>
    <t>White Napkins</t>
  </si>
  <si>
    <r>
      <t>Sticky Chicken Wings</t>
    </r>
    <r>
      <rPr>
        <sz val="12"/>
        <rFont val="Calibri (Body)"/>
      </rPr>
      <t xml:space="preserve"> </t>
    </r>
    <r>
      <rPr>
        <sz val="12"/>
        <rFont val="Calibri"/>
        <family val="2"/>
        <scheme val="minor"/>
      </rPr>
      <t>(12)</t>
    </r>
  </si>
  <si>
    <r>
      <t>Buffalo Wings with blue cheese dipping sauce</t>
    </r>
    <r>
      <rPr>
        <sz val="12"/>
        <rFont val="Calibri (Body)"/>
      </rPr>
      <t xml:space="preserve">  (</t>
    </r>
    <r>
      <rPr>
        <sz val="12"/>
        <rFont val="Calibri"/>
        <family val="2"/>
        <scheme val="minor"/>
      </rPr>
      <t>1kg)</t>
    </r>
  </si>
  <si>
    <t>PLEASE SELECT BY ADDING A 1 TO CORRECT PAX</t>
  </si>
  <si>
    <r>
      <rPr>
        <sz val="12"/>
        <color theme="1"/>
        <rFont val="Calibri (Body)"/>
      </rPr>
      <t>11</t>
    </r>
    <r>
      <rPr>
        <sz val="12"/>
        <color theme="1"/>
        <rFont val="Calibri"/>
        <family val="2"/>
        <scheme val="minor"/>
      </rPr>
      <t xml:space="preserve"> - 20 Adults = R1600</t>
    </r>
  </si>
  <si>
    <r>
      <rPr>
        <b/>
        <u/>
        <sz val="12"/>
        <color theme="1"/>
        <rFont val="Calibri"/>
        <family val="2"/>
      </rPr>
      <t>The venue hire fee includes the following</t>
    </r>
    <r>
      <rPr>
        <sz val="12"/>
        <color theme="1"/>
        <rFont val="Calibri"/>
        <family val="2"/>
        <scheme val="minor"/>
      </rPr>
      <t xml:space="preserve"> : dedicated section, tables, chairs, gazebos, cutlery, glassware, crockery &amp; white paper napkins.</t>
    </r>
  </si>
  <si>
    <t>21 - 30 - Adults = R2300</t>
  </si>
  <si>
    <t>31 - 40 - Adults = R2600</t>
  </si>
  <si>
    <t>41 - 50 - Adults = R2800</t>
  </si>
  <si>
    <t>51 - 60 - Adults = R3000</t>
  </si>
  <si>
    <t>61 - 70 - Adults = R4000</t>
  </si>
  <si>
    <t>tbc</t>
  </si>
  <si>
    <t>1 x Box Juice
1 x Nik Naks
1 x Small Smarties
3 x Mini Fizzers</t>
  </si>
  <si>
    <t>Slush 350ml</t>
  </si>
  <si>
    <t>Marshmallow cones (250g | 50 cones)</t>
  </si>
  <si>
    <t>Cheese Curls 150g</t>
  </si>
  <si>
    <t>Flings 150g</t>
  </si>
  <si>
    <t>Niknaks 190g</t>
  </si>
  <si>
    <t>Kiddies Biscuits 150g</t>
  </si>
  <si>
    <t>1,5L Fresh Fruit Juice</t>
  </si>
  <si>
    <t>Durbanville Hills Chenin Blanc</t>
  </si>
  <si>
    <t>Nederburg Grenach</t>
  </si>
  <si>
    <t>Haute Cabriere Chardonnay Pinot Noir</t>
  </si>
  <si>
    <t>Pierre Jourdan Silk Nectar</t>
  </si>
  <si>
    <t>Veuve Clicquot Yellow Label</t>
  </si>
  <si>
    <t>Moet &amp; Chandon Imperial Brut</t>
  </si>
  <si>
    <t>Assorted Sweet Platter (40)</t>
  </si>
  <si>
    <r>
      <t xml:space="preserve">BUFFET STYLE LUNCH       </t>
    </r>
    <r>
      <rPr>
        <b/>
        <u/>
        <sz val="14"/>
        <color theme="1"/>
        <rFont val="Calibri (Body)"/>
      </rPr>
      <t>CHOOSE MAX 1 - 2 OPTIONS PER FUNCTION</t>
    </r>
    <r>
      <rPr>
        <b/>
        <u/>
        <sz val="14"/>
        <color theme="1"/>
        <rFont val="Calibri"/>
        <family val="2"/>
        <scheme val="minor"/>
      </rPr>
      <t xml:space="preserve">     *PP= per person</t>
    </r>
  </si>
  <si>
    <r>
      <t xml:space="preserve">BUFFET STYLE BREAKFAST     </t>
    </r>
    <r>
      <rPr>
        <b/>
        <u/>
        <sz val="14"/>
        <color theme="1"/>
        <rFont val="Calibri (Body)"/>
      </rPr>
      <t xml:space="preserve">CHOOSE MAX 1 - 2 OPTIONS PER FUNCTION </t>
    </r>
    <r>
      <rPr>
        <b/>
        <u/>
        <sz val="14"/>
        <color theme="1"/>
        <rFont val="Calibri"/>
        <family val="2"/>
        <scheme val="minor"/>
      </rPr>
      <t xml:space="preserve">      *PP= per person</t>
    </r>
  </si>
  <si>
    <r>
      <t>Once this has been paid, it cannot be refunded upon cancellation,</t>
    </r>
    <r>
      <rPr>
        <b/>
        <sz val="12"/>
        <color theme="1"/>
        <rFont val="Calibri"/>
        <family val="2"/>
        <scheme val="minor"/>
      </rPr>
      <t xml:space="preserve"> and is NOT deducted from the final bill</t>
    </r>
  </si>
  <si>
    <r>
      <t xml:space="preserve">Final Catering Selections and Number of Guests are to be submitted by the </t>
    </r>
    <r>
      <rPr>
        <b/>
        <u/>
        <sz val="12"/>
        <color theme="1"/>
        <rFont val="Calibri"/>
        <family val="2"/>
        <scheme val="minor"/>
      </rPr>
      <t xml:space="preserve">MONDAY BEFORE </t>
    </r>
    <r>
      <rPr>
        <sz val="12"/>
        <color theme="1"/>
        <rFont val="Calibri"/>
        <family val="2"/>
        <scheme val="minor"/>
      </rPr>
      <t>your function</t>
    </r>
  </si>
  <si>
    <r>
      <t xml:space="preserve">Please note that the cost of pre-ordered beverages which are not consumed during the function, </t>
    </r>
    <r>
      <rPr>
        <b/>
        <sz val="12"/>
        <color theme="1"/>
        <rFont val="Calibri"/>
        <family val="2"/>
        <scheme val="minor"/>
      </rPr>
      <t>will not be refunded.</t>
    </r>
  </si>
  <si>
    <t>BANKING DETAILS:</t>
  </si>
  <si>
    <t>Cailange Events Pty Ltd</t>
  </si>
  <si>
    <t>FNB</t>
  </si>
  <si>
    <t xml:space="preserve">ACC: 63007083073 </t>
  </si>
  <si>
    <t>Branch: 250655</t>
  </si>
  <si>
    <t>PROCEDURE TO SECURE YOUR FUNCTION:</t>
  </si>
  <si>
    <t xml:space="preserve">    on the food &amp; beverage order on the SUNDAY prior to the event.</t>
  </si>
  <si>
    <r>
      <t xml:space="preserve">Address: </t>
    </r>
    <r>
      <rPr>
        <sz val="11"/>
        <color rgb="FF000000"/>
        <rFont val="Calibri"/>
        <family val="2"/>
        <scheme val="minor"/>
      </rPr>
      <t>16B Penguin Dr, Norscot Manor Centre, Fourways</t>
    </r>
  </si>
  <si>
    <r>
      <t xml:space="preserve">Email:  </t>
    </r>
    <r>
      <rPr>
        <sz val="11"/>
        <color rgb="FF000000"/>
        <rFont val="Calibri"/>
        <family val="2"/>
        <scheme val="minor"/>
      </rPr>
      <t>Info@thesecretteagarden.co.za</t>
    </r>
  </si>
  <si>
    <r>
      <t xml:space="preserve">Tel:  </t>
    </r>
    <r>
      <rPr>
        <sz val="11"/>
        <color rgb="FF000000"/>
        <rFont val="Calibri"/>
        <family val="2"/>
        <scheme val="minor"/>
      </rPr>
      <t>(010) 880 8604</t>
    </r>
  </si>
  <si>
    <t>www.thesecretteagarden.co.za</t>
  </si>
  <si>
    <t>1. Check availability &amp; complete front page &amp; send back with POP</t>
  </si>
  <si>
    <t>2. Venue Hire paid - Reference your name &amp; date of function.</t>
  </si>
  <si>
    <t>3. Catering order to be emailed, together with a 50% deposit</t>
  </si>
  <si>
    <r>
      <t xml:space="preserve">EATING TIME: </t>
    </r>
    <r>
      <rPr>
        <b/>
        <sz val="10"/>
        <color theme="1"/>
        <rFont val="Calibri"/>
        <family val="2"/>
        <scheme val="minor"/>
      </rPr>
      <t>(no later than 14h30)</t>
    </r>
  </si>
  <si>
    <t>FUNCTION TIME:</t>
  </si>
  <si>
    <t>HIGH TEA</t>
  </si>
  <si>
    <t>Mini Fruit Tart - 1pp
Mini Lemon Meringue - 1pp
Mini Choc Eclair - 1pp
Mini Cupcake - 1pp
Scone (Jam &amp; Cream) -1pp
Mini Beef or Chicken Sausage Rolls - 4pp
Dainty Sandwiches   - 
1 full sandwich pp (Cream cheese &amp; Cucumber)
Chicken Mayo Baguette Bites - 2pp
 Carmien Tea &amp; Coffee
Fruit Juice</t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</si>
  <si>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 xml:space="preserve">Mini Beef sausage rolls (4pp) </t>
    </r>
    <r>
      <rPr>
        <b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>chicken sausage rolls
(4 pp)</t>
    </r>
  </si>
  <si>
    <t xml:space="preserve">Hot Chocolate &amp;  Fruit Juice
Mini Cupcake - 1pp
Dainty Sandwich 
Strawberries 
Biscuits
</t>
  </si>
  <si>
    <r>
      <t xml:space="preserve">Please indicate in this block:
Sandwich Filling:
</t>
    </r>
    <r>
      <rPr>
        <sz val="11"/>
        <color theme="1"/>
        <rFont val="Calibri"/>
        <family val="2"/>
        <scheme val="minor"/>
      </rPr>
      <t xml:space="preserve">Cheese &amp; tomato
Egg Mayo
Chicken Mayo
Cream Cheese &amp; Cucumber
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</si>
  <si>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 xml:space="preserve">Orange, Mango or
Fruit cocktail
</t>
    </r>
  </si>
  <si>
    <t xml:space="preserve">LAMB, BEEF &amp; PORK SPIT BRAAI PER PERSON.       
 (min 50 guests) 
</t>
  </si>
  <si>
    <t xml:space="preserve">BEEF, PORK &amp; CHICKEN SPIT BRAAI PER PERSON.        
(min 50 guests) 
</t>
  </si>
  <si>
    <t xml:space="preserve">FULL LAMB SPIT BRAAI PER PERSON.        
(min 50 guests) 
</t>
  </si>
  <si>
    <r>
      <t xml:space="preserve">  Savoury Cheese Board -Asst cheese, biscuits, fresh fruit</t>
    </r>
    <r>
      <rPr>
        <sz val="12"/>
        <rFont val="Calibri (Body)"/>
      </rPr>
      <t xml:space="preserve"> </t>
    </r>
    <r>
      <rPr>
        <sz val="12"/>
        <rFont val="Calibri"/>
        <family val="2"/>
        <scheme val="minor"/>
      </rPr>
      <t>&amp; preserves
Serves 10 pax</t>
    </r>
  </si>
  <si>
    <t>Chicken Drumstick Platter (20)</t>
  </si>
  <si>
    <t>Chicken Kebab Platter (20)</t>
  </si>
  <si>
    <t>Mini Beef meatball platter (20)</t>
  </si>
  <si>
    <t>Gorgeous Pinot Noir Chardonnay</t>
  </si>
  <si>
    <t>Gorgeous Sparkling Cap Classique</t>
  </si>
  <si>
    <t>Gorgeous Rose Sparkling Non Alcoholic</t>
  </si>
  <si>
    <t>Robertson Non Alcoholic</t>
  </si>
  <si>
    <t>Hazelnut filling (4)
Almond filling (4)
Apricot filling (4)</t>
  </si>
  <si>
    <t>Assorted Mini Croissant Platter (12)</t>
  </si>
  <si>
    <t>Assorted Meat Platter - Serves 10 pax
Samoosas
Meatballs
Cocktail pork sausages
Crumbed Chicken strips</t>
  </si>
  <si>
    <t>Durbanville Hills Merlot</t>
  </si>
  <si>
    <t>Franschhoek Cellar Merlot</t>
  </si>
  <si>
    <t>Franschhoek Cellar Sauvignon Blanc</t>
  </si>
  <si>
    <t>Stretch Tent- Small (seats 40 guests) 5 x 7.5m</t>
  </si>
  <si>
    <t>Stretch Tent- Large (seats 100 guests) 12 x 17m</t>
  </si>
  <si>
    <t>Organza Runners</t>
  </si>
  <si>
    <t>VENUE HIRE AMOUNT PAID</t>
  </si>
  <si>
    <t>FOOD AND BEVERAGE AMOUNT PAID</t>
  </si>
  <si>
    <t>Tea &amp; Coffee Station-Self Service (Per Person)
(Nescafe Sachet, Five Roses and Rooibos)</t>
  </si>
  <si>
    <t>Tea &amp; Cappuccino Station-Self Service (Per Person)
(Nescafe Cappuccino Sachet, Five Roses and Rooibos)</t>
  </si>
  <si>
    <t>Boba Pop Fizz 350ml</t>
  </si>
  <si>
    <r>
      <t xml:space="preserve">Cailin: </t>
    </r>
    <r>
      <rPr>
        <sz val="11"/>
        <color rgb="FF000000"/>
        <rFont val="Calibri"/>
        <family val="2"/>
        <scheme val="minor"/>
      </rPr>
      <t>071 677 8708</t>
    </r>
  </si>
  <si>
    <t>71 - 80 - Adults = R5000</t>
  </si>
  <si>
    <t>81 - 90 - Adults = R6000</t>
  </si>
  <si>
    <t>91 - 100 Guests = R10000</t>
  </si>
  <si>
    <t>101 Guests +  = on request</t>
  </si>
  <si>
    <t>71 - 80 adults</t>
  </si>
  <si>
    <t>81 - 90 adults</t>
  </si>
  <si>
    <t>91 - 100 guests</t>
  </si>
  <si>
    <t xml:space="preserve">&gt; 101 guests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</si>
</sst>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 (Body)"/>
    </font>
    <font>
      <b/>
      <u/>
      <sz val="14"/>
      <color theme="1"/>
      <name val="Calibri (Body)"/>
    </font>
    <font>
      <sz val="11"/>
      <color theme="1"/>
      <name val="Calibri (Body)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 (Body)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60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8" fillId="0" borderId="2" xfId="0" applyFont="1" applyBorder="1" applyProtection="1">
      <protection locked="0"/>
    </xf>
    <xf numFmtId="0" fontId="8" fillId="0" borderId="18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2" xfId="0" applyFont="1" applyBorder="1"/>
    <xf numFmtId="0" fontId="8" fillId="0" borderId="31" xfId="0" applyFont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5" borderId="12" xfId="0" applyFont="1" applyFill="1" applyBorder="1"/>
    <xf numFmtId="0" fontId="5" fillId="0" borderId="1" xfId="0" applyFont="1" applyBorder="1" applyAlignment="1">
      <alignment horizontal="center" vertical="center"/>
    </xf>
    <xf numFmtId="0" fontId="5" fillId="2" borderId="14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" fontId="24" fillId="0" borderId="4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0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29" xfId="0" applyBorder="1"/>
    <xf numFmtId="0" fontId="0" fillId="0" borderId="23" xfId="0" applyBorder="1"/>
    <xf numFmtId="0" fontId="0" fillId="0" borderId="24" xfId="0" applyBorder="1"/>
    <xf numFmtId="0" fontId="5" fillId="0" borderId="27" xfId="0" applyFont="1" applyBorder="1" applyAlignment="1">
      <alignment horizontal="center"/>
    </xf>
    <xf numFmtId="0" fontId="5" fillId="2" borderId="2" xfId="0" applyFont="1" applyFill="1" applyBorder="1"/>
    <xf numFmtId="0" fontId="5" fillId="0" borderId="24" xfId="0" applyFont="1" applyBorder="1"/>
    <xf numFmtId="0" fontId="5" fillId="2" borderId="22" xfId="0" applyFont="1" applyFill="1" applyBorder="1"/>
    <xf numFmtId="0" fontId="0" fillId="0" borderId="27" xfId="0" applyBorder="1" applyAlignment="1">
      <alignment horizontal="center"/>
    </xf>
    <xf numFmtId="0" fontId="0" fillId="0" borderId="30" xfId="0" applyBorder="1"/>
    <xf numFmtId="0" fontId="0" fillId="0" borderId="25" xfId="0" applyBorder="1"/>
    <xf numFmtId="0" fontId="24" fillId="3" borderId="2" xfId="0" applyFont="1" applyFill="1" applyBorder="1" applyAlignment="1">
      <alignment horizontal="center" vertical="center" wrapText="1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vertical="center"/>
    </xf>
    <xf numFmtId="0" fontId="8" fillId="4" borderId="2" xfId="0" applyFont="1" applyFill="1" applyBorder="1"/>
    <xf numFmtId="0" fontId="31" fillId="0" borderId="8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31" fillId="2" borderId="1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8" fillId="0" borderId="4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33" fillId="5" borderId="27" xfId="0" applyFont="1" applyFill="1" applyBorder="1"/>
    <xf numFmtId="0" fontId="0" fillId="5" borderId="24" xfId="0" applyFill="1" applyBorder="1"/>
    <xf numFmtId="0" fontId="0" fillId="5" borderId="30" xfId="0" applyFill="1" applyBorder="1"/>
    <xf numFmtId="0" fontId="0" fillId="5" borderId="25" xfId="0" applyFill="1" applyBorder="1"/>
    <xf numFmtId="0" fontId="33" fillId="0" borderId="26" xfId="0" applyFont="1" applyBorder="1"/>
    <xf numFmtId="0" fontId="34" fillId="0" borderId="27" xfId="0" applyFont="1" applyBorder="1"/>
    <xf numFmtId="0" fontId="34" fillId="0" borderId="28" xfId="0" applyFont="1" applyBorder="1"/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3" fillId="5" borderId="28" xfId="0" applyFont="1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5" borderId="0" xfId="0" applyFont="1" applyFill="1" applyAlignment="1">
      <alignment wrapText="1"/>
    </xf>
    <xf numFmtId="0" fontId="33" fillId="5" borderId="0" xfId="0" applyFont="1" applyFill="1"/>
    <xf numFmtId="0" fontId="0" fillId="5" borderId="0" xfId="0" applyFill="1"/>
    <xf numFmtId="0" fontId="33" fillId="5" borderId="26" xfId="0" applyFont="1" applyFill="1" applyBorder="1"/>
    <xf numFmtId="0" fontId="34" fillId="5" borderId="27" xfId="0" applyFont="1" applyFill="1" applyBorder="1"/>
    <xf numFmtId="0" fontId="34" fillId="5" borderId="28" xfId="0" applyFont="1" applyFill="1" applyBorder="1"/>
    <xf numFmtId="0" fontId="33" fillId="5" borderId="29" xfId="0" applyFont="1" applyFill="1" applyBorder="1" applyAlignment="1">
      <alignment wrapText="1"/>
    </xf>
    <xf numFmtId="0" fontId="33" fillId="5" borderId="23" xfId="0" applyFont="1" applyFill="1" applyBorder="1" applyAlignment="1">
      <alignment wrapText="1"/>
    </xf>
    <xf numFmtId="0" fontId="33" fillId="5" borderId="24" xfId="0" applyFont="1" applyFill="1" applyBorder="1" applyAlignment="1">
      <alignment wrapText="1"/>
    </xf>
    <xf numFmtId="0" fontId="33" fillId="5" borderId="30" xfId="0" applyFont="1" applyFill="1" applyBorder="1"/>
    <xf numFmtId="0" fontId="33" fillId="0" borderId="27" xfId="0" applyFont="1" applyBorder="1"/>
    <xf numFmtId="0" fontId="34" fillId="0" borderId="27" xfId="0" applyFont="1" applyBorder="1" applyAlignment="1">
      <alignment horizontal="center"/>
    </xf>
    <xf numFmtId="0" fontId="14" fillId="0" borderId="0" xfId="0" applyFont="1"/>
    <xf numFmtId="0" fontId="11" fillId="0" borderId="0" xfId="0" applyFont="1"/>
    <xf numFmtId="0" fontId="10" fillId="5" borderId="0" xfId="0" applyFont="1" applyFill="1"/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0" fontId="16" fillId="0" borderId="0" xfId="0" applyFont="1"/>
    <xf numFmtId="0" fontId="19" fillId="0" borderId="0" xfId="0" applyFont="1"/>
    <xf numFmtId="0" fontId="17" fillId="0" borderId="0" xfId="0" applyFont="1"/>
    <xf numFmtId="0" fontId="13" fillId="2" borderId="2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5" fontId="13" fillId="2" borderId="26" xfId="0" applyNumberFormat="1" applyFont="1" applyFill="1" applyBorder="1" applyAlignment="1">
      <alignment horizontal="center" vertical="center" wrapText="1"/>
    </xf>
    <xf numFmtId="15" fontId="13" fillId="2" borderId="29" xfId="0" applyNumberFormat="1" applyFont="1" applyFill="1" applyBorder="1" applyAlignment="1">
      <alignment horizontal="center" vertical="center" wrapText="1"/>
    </xf>
    <xf numFmtId="15" fontId="13" fillId="2" borderId="23" xfId="0" applyNumberFormat="1" applyFont="1" applyFill="1" applyBorder="1" applyAlignment="1">
      <alignment horizontal="center" vertical="center" wrapText="1"/>
    </xf>
    <xf numFmtId="15" fontId="13" fillId="2" borderId="28" xfId="0" applyNumberFormat="1" applyFont="1" applyFill="1" applyBorder="1" applyAlignment="1">
      <alignment horizontal="center" vertical="center" wrapText="1"/>
    </xf>
    <xf numFmtId="15" fontId="13" fillId="2" borderId="30" xfId="0" applyNumberFormat="1" applyFont="1" applyFill="1" applyBorder="1" applyAlignment="1">
      <alignment horizontal="center" vertical="center" wrapText="1"/>
    </xf>
    <xf numFmtId="15" fontId="13" fillId="2" borderId="25" xfId="0" applyNumberFormat="1" applyFont="1" applyFill="1" applyBorder="1" applyAlignment="1">
      <alignment horizontal="center" vertical="center" wrapText="1"/>
    </xf>
    <xf numFmtId="0" fontId="8" fillId="0" borderId="46" xfId="0" applyFont="1" applyBorder="1"/>
    <xf numFmtId="0" fontId="8" fillId="0" borderId="34" xfId="0" applyFont="1" applyBorder="1"/>
    <xf numFmtId="0" fontId="8" fillId="0" borderId="35" xfId="0" applyFont="1" applyBorder="1"/>
    <xf numFmtId="0" fontId="5" fillId="2" borderId="47" xfId="0" applyFont="1" applyFill="1" applyBorder="1"/>
    <xf numFmtId="0" fontId="5" fillId="2" borderId="19" xfId="0" applyFont="1" applyFill="1" applyBorder="1"/>
    <xf numFmtId="0" fontId="5" fillId="2" borderId="48" xfId="0" applyFont="1" applyFill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8" fillId="2" borderId="7" xfId="1" applyFont="1" applyFill="1" applyBorder="1" applyAlignment="1">
      <alignment horizontal="center" vertical="center" wrapText="1"/>
    </xf>
    <xf numFmtId="0" fontId="28" fillId="2" borderId="9" xfId="1" applyFont="1" applyFill="1" applyBorder="1" applyAlignment="1">
      <alignment horizontal="center" vertical="center" wrapText="1"/>
    </xf>
    <xf numFmtId="0" fontId="28" fillId="2" borderId="12" xfId="1" applyFont="1" applyFill="1" applyBorder="1" applyAlignment="1">
      <alignment horizontal="center" vertical="center" wrapText="1"/>
    </xf>
    <xf numFmtId="0" fontId="28" fillId="2" borderId="14" xfId="1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12" fillId="0" borderId="23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2034540</xdr:colOff>
      <xdr:row>0</xdr:row>
      <xdr:rowOff>142875</xdr:rowOff>
    </xdr:from>
    <xdr:to>
      <xdr:col>4</xdr:col>
      <xdr:colOff>574490</xdr:colOff>
      <xdr:row>11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E899B-2662-C483-E361-AD03E11AD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0" y="142875"/>
          <a:ext cx="2654750" cy="19030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4</xdr:row>
      <xdr:rowOff>1127760</xdr:rowOff>
    </xdr:from>
    <xdr:to>
      <xdr:col>3</xdr:col>
      <xdr:colOff>1165860</xdr:colOff>
      <xdr:row>6</xdr:row>
      <xdr:rowOff>243840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EEBC4170-DEA0-6CE9-36B1-98F1AB85BB55}"/>
            </a:ext>
          </a:extLst>
        </xdr:cNvPr>
        <xdr:cNvSpPr/>
      </xdr:nvSpPr>
      <xdr:spPr>
        <a:xfrm>
          <a:off x="6073140" y="1623060"/>
          <a:ext cx="396240" cy="44958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 editAs="oneCell">
    <xdr:from>
      <xdr:col>6</xdr:col>
      <xdr:colOff>38100</xdr:colOff>
      <xdr:row>76</xdr:row>
      <xdr:rowOff>38100</xdr:rowOff>
    </xdr:from>
    <xdr:to>
      <xdr:col>6</xdr:col>
      <xdr:colOff>1612113</xdr:colOff>
      <xdr:row>76</xdr:row>
      <xdr:rowOff>1194097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B21E58-AEF7-9AA6-8EF9-02382140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0400" y="35382200"/>
          <a:ext cx="1574013" cy="1155997"/>
        </a:xfrm>
        <a:prstGeom prst="rect">
          <a:avLst/>
        </a:prstGeom>
      </xdr:spPr>
    </xdr:pic>
    <xdr:clientData/>
  </xdr:twoCellAnchor>
  <xdr:twoCellAnchor editAs="oneCell">
    <xdr:from>
      <xdr:col>6</xdr:col>
      <xdr:colOff>48401</xdr:colOff>
      <xdr:row>75</xdr:row>
      <xdr:rowOff>81176</xdr:rowOff>
    </xdr:from>
    <xdr:to>
      <xdr:col>6</xdr:col>
      <xdr:colOff>1659177</xdr:colOff>
      <xdr:row>75</xdr:row>
      <xdr:rowOff>1282699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79666A-5595-9D3C-98FE-901C1391F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701" y="34028276"/>
          <a:ext cx="1610776" cy="1201523"/>
        </a:xfrm>
        <a:prstGeom prst="rect">
          <a:avLst/>
        </a:prstGeom>
      </xdr:spPr>
    </xdr:pic>
    <xdr:clientData/>
  </xdr:twoCellAnchor>
  <xdr:twoCellAnchor editAs="oneCell">
    <xdr:from>
      <xdr:col>6</xdr:col>
      <xdr:colOff>20601</xdr:colOff>
      <xdr:row>74</xdr:row>
      <xdr:rowOff>32411</xdr:rowOff>
    </xdr:from>
    <xdr:to>
      <xdr:col>6</xdr:col>
      <xdr:colOff>1638301</xdr:colOff>
      <xdr:row>74</xdr:row>
      <xdr:rowOff>1209885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CA3B5B9-0A60-98CE-CD8E-A35D3280D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2901" y="32734911"/>
          <a:ext cx="1617700" cy="117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07EB-0E07-4005-AB31-DB364EB950C7}">
  <sheetPr>
    <pageSetUpPr fitToPage="1"/>
  </sheetPr>
  <dimension ref="A1:J98"/>
  <sheetViews>
    <sheetView showGridLines="0" topLeftCell="A38" zoomScale="127" zoomScaleNormal="100" zoomScaleSheetLayoutView="80" workbookViewId="0">
      <selection activeCell="F42" sqref="F42"/>
    </sheetView>
  </sheetViews>
  <sheetFormatPr defaultColWidth="8.77734375" defaultRowHeight="14.4"/>
  <cols>
    <col min="1" max="1" width="8.77734375" style="93"/>
    <col min="2" max="2" width="26.77734375" customWidth="1"/>
    <col min="3" max="3" width="35.77734375" customWidth="1"/>
    <col min="4" max="4" width="23.6640625" customWidth="1"/>
    <col min="5" max="5" width="25.44140625" customWidth="1"/>
    <col min="8" max="8" width="15.109375" customWidth="1"/>
    <col min="10" max="10" width="16.109375" customWidth="1"/>
  </cols>
  <sheetData>
    <row r="1" spans="1:10">
      <c r="A1" s="108"/>
      <c r="B1" s="64"/>
      <c r="C1" s="64"/>
      <c r="D1" s="64"/>
      <c r="E1" s="64"/>
      <c r="F1" s="64"/>
      <c r="G1" s="64"/>
      <c r="H1" s="64"/>
      <c r="I1" s="64"/>
      <c r="J1" s="65"/>
    </row>
    <row r="2" spans="1:10">
      <c r="A2" s="71"/>
      <c r="J2" s="66"/>
    </row>
    <row r="3" spans="1:10">
      <c r="A3" s="71"/>
      <c r="J3" s="66"/>
    </row>
    <row r="4" spans="1:10">
      <c r="A4" s="71"/>
      <c r="J4" s="66"/>
    </row>
    <row r="5" spans="1:10">
      <c r="A5" s="71"/>
      <c r="J5" s="66"/>
    </row>
    <row r="6" spans="1:10">
      <c r="A6" s="71"/>
      <c r="J6" s="66"/>
    </row>
    <row r="7" spans="1:10">
      <c r="A7" s="71"/>
      <c r="J7" s="66"/>
    </row>
    <row r="8" spans="1:10">
      <c r="A8" s="71"/>
      <c r="J8" s="66"/>
    </row>
    <row r="9" spans="1:10">
      <c r="A9" s="71"/>
      <c r="J9" s="66"/>
    </row>
    <row r="10" spans="1:10">
      <c r="A10" s="71"/>
      <c r="J10" s="66"/>
    </row>
    <row r="11" spans="1:10">
      <c r="A11" s="71"/>
      <c r="J11" s="66"/>
    </row>
    <row r="12" spans="1:10">
      <c r="A12" s="71"/>
      <c r="B12" s="238" t="s">
        <v>91</v>
      </c>
      <c r="C12" s="238"/>
      <c r="D12" s="238"/>
      <c r="E12" s="238"/>
      <c r="F12" s="238"/>
      <c r="G12" s="238"/>
      <c r="H12" s="238"/>
      <c r="I12" s="238"/>
      <c r="J12" s="66"/>
    </row>
    <row r="13" spans="1:10">
      <c r="A13" s="71"/>
      <c r="B13" s="238"/>
      <c r="C13" s="238"/>
      <c r="D13" s="238"/>
      <c r="E13" s="238"/>
      <c r="F13" s="238"/>
      <c r="G13" s="238"/>
      <c r="H13" s="238"/>
      <c r="I13" s="238"/>
      <c r="J13" s="66"/>
    </row>
    <row r="14" spans="1:10" ht="15" thickBot="1">
      <c r="A14" s="71"/>
      <c r="J14" s="66"/>
    </row>
    <row r="15" spans="1:10">
      <c r="A15" s="131"/>
      <c r="B15" s="105" t="s">
        <v>280</v>
      </c>
      <c r="C15" s="64"/>
      <c r="D15" s="124" t="s">
        <v>275</v>
      </c>
      <c r="E15" s="124" t="s">
        <v>282</v>
      </c>
      <c r="F15" s="127"/>
      <c r="G15" s="127"/>
      <c r="H15" s="128"/>
      <c r="I15" s="120"/>
      <c r="J15" s="66"/>
    </row>
    <row r="16" spans="1:10">
      <c r="A16" s="106"/>
      <c r="B16" s="106" t="s">
        <v>286</v>
      </c>
      <c r="D16" s="125" t="s">
        <v>276</v>
      </c>
      <c r="E16" s="101" t="s">
        <v>283</v>
      </c>
      <c r="F16" s="121"/>
      <c r="G16" s="121"/>
      <c r="H16" s="129"/>
      <c r="I16" s="120"/>
      <c r="J16" s="66"/>
    </row>
    <row r="17" spans="1:10">
      <c r="A17" s="106"/>
      <c r="B17" s="106" t="s">
        <v>287</v>
      </c>
      <c r="D17" s="125" t="s">
        <v>277</v>
      </c>
      <c r="E17" s="101" t="s">
        <v>284</v>
      </c>
      <c r="F17" s="122"/>
      <c r="G17" s="123"/>
      <c r="H17" s="102"/>
      <c r="J17" s="66"/>
    </row>
    <row r="18" spans="1:10">
      <c r="A18" s="106"/>
      <c r="B18" s="106" t="s">
        <v>288</v>
      </c>
      <c r="D18" s="125" t="s">
        <v>278</v>
      </c>
      <c r="E18" s="101" t="s">
        <v>322</v>
      </c>
      <c r="F18" s="122"/>
      <c r="G18" s="123"/>
      <c r="H18" s="102"/>
      <c r="J18" s="66"/>
    </row>
    <row r="19" spans="1:10" ht="15" thickBot="1">
      <c r="A19" s="106"/>
      <c r="B19" s="107" t="s">
        <v>281</v>
      </c>
      <c r="C19" s="72"/>
      <c r="D19" s="126" t="s">
        <v>279</v>
      </c>
      <c r="E19" s="111" t="s">
        <v>285</v>
      </c>
      <c r="F19" s="130"/>
      <c r="G19" s="103"/>
      <c r="H19" s="104"/>
      <c r="J19" s="66"/>
    </row>
    <row r="20" spans="1:10">
      <c r="A20" s="132"/>
      <c r="J20" s="66"/>
    </row>
    <row r="21" spans="1:10">
      <c r="A21" s="71"/>
      <c r="J21" s="66"/>
    </row>
    <row r="22" spans="1:10" ht="23.4">
      <c r="A22" s="71"/>
      <c r="C22" s="133" t="s">
        <v>90</v>
      </c>
      <c r="J22" s="66"/>
    </row>
    <row r="23" spans="1:10" ht="21">
      <c r="A23" s="71"/>
      <c r="C23" s="134"/>
      <c r="J23" s="66"/>
    </row>
    <row r="24" spans="1:10">
      <c r="A24" s="71"/>
      <c r="B24" s="135" t="s">
        <v>99</v>
      </c>
      <c r="C24" s="123"/>
      <c r="J24" s="66"/>
    </row>
    <row r="25" spans="1:10" ht="15" thickBot="1">
      <c r="A25" s="71"/>
      <c r="J25" s="66"/>
    </row>
    <row r="26" spans="1:10" ht="31.95" customHeight="1">
      <c r="A26" s="71"/>
      <c r="B26" s="239" t="s">
        <v>92</v>
      </c>
      <c r="C26" s="244"/>
      <c r="D26" s="245"/>
      <c r="E26" s="236" t="s">
        <v>96</v>
      </c>
      <c r="F26" s="154"/>
      <c r="G26" s="155"/>
      <c r="H26" s="156"/>
      <c r="J26" s="66"/>
    </row>
    <row r="27" spans="1:10" ht="6" customHeight="1" thickBot="1">
      <c r="A27" s="71"/>
      <c r="B27" s="240"/>
      <c r="C27" s="227"/>
      <c r="D27" s="228"/>
      <c r="E27" s="237"/>
      <c r="F27" s="157"/>
      <c r="G27" s="158"/>
      <c r="H27" s="159"/>
      <c r="J27" s="66"/>
    </row>
    <row r="28" spans="1:10" ht="18" customHeight="1">
      <c r="A28" s="71"/>
      <c r="B28" s="241" t="s">
        <v>93</v>
      </c>
      <c r="C28" s="246"/>
      <c r="D28" s="247"/>
      <c r="E28" s="233" t="s">
        <v>97</v>
      </c>
      <c r="F28" s="145"/>
      <c r="G28" s="146"/>
      <c r="H28" s="147"/>
      <c r="J28" s="66"/>
    </row>
    <row r="29" spans="1:10" ht="7.8" customHeight="1">
      <c r="A29" s="71"/>
      <c r="B29" s="242"/>
      <c r="C29" s="248"/>
      <c r="D29" s="249"/>
      <c r="E29" s="235"/>
      <c r="F29" s="151"/>
      <c r="G29" s="152"/>
      <c r="H29" s="153"/>
      <c r="J29" s="66"/>
    </row>
    <row r="30" spans="1:10" ht="19.95" customHeight="1" thickBot="1">
      <c r="A30" s="71"/>
      <c r="B30" s="243"/>
      <c r="C30" s="250"/>
      <c r="D30" s="251"/>
      <c r="E30" s="234"/>
      <c r="F30" s="148"/>
      <c r="G30" s="149"/>
      <c r="H30" s="150"/>
      <c r="J30" s="66"/>
    </row>
    <row r="31" spans="1:10" ht="14.4" customHeight="1">
      <c r="A31" s="71"/>
      <c r="B31" s="241" t="s">
        <v>94</v>
      </c>
      <c r="C31" s="221"/>
      <c r="D31" s="222"/>
      <c r="E31" s="233" t="s">
        <v>98</v>
      </c>
      <c r="F31" s="145"/>
      <c r="G31" s="146"/>
      <c r="H31" s="147"/>
      <c r="I31" s="258"/>
      <c r="J31" s="66"/>
    </row>
    <row r="32" spans="1:10" ht="28.95" customHeight="1" thickBot="1">
      <c r="A32" s="71"/>
      <c r="B32" s="243"/>
      <c r="C32" s="223"/>
      <c r="D32" s="224"/>
      <c r="E32" s="234"/>
      <c r="F32" s="148"/>
      <c r="G32" s="149"/>
      <c r="H32" s="150"/>
      <c r="I32" s="258"/>
      <c r="J32" s="66"/>
    </row>
    <row r="33" spans="1:10" ht="14.55" customHeight="1">
      <c r="A33" s="71"/>
      <c r="B33" s="241" t="s">
        <v>95</v>
      </c>
      <c r="C33" s="225"/>
      <c r="D33" s="226"/>
      <c r="E33" s="231" t="s">
        <v>195</v>
      </c>
      <c r="F33" s="145"/>
      <c r="G33" s="146"/>
      <c r="H33" s="147"/>
      <c r="J33" s="66"/>
    </row>
    <row r="34" spans="1:10" ht="30" customHeight="1" thickBot="1">
      <c r="A34" s="71"/>
      <c r="B34" s="243"/>
      <c r="C34" s="227"/>
      <c r="D34" s="228"/>
      <c r="E34" s="232"/>
      <c r="F34" s="148"/>
      <c r="G34" s="149"/>
      <c r="H34" s="150"/>
      <c r="J34" s="66"/>
    </row>
    <row r="35" spans="1:10" ht="14.55" customHeight="1">
      <c r="A35" s="71"/>
      <c r="D35" s="259"/>
      <c r="E35" s="229" t="s">
        <v>290</v>
      </c>
      <c r="F35" s="145"/>
      <c r="G35" s="146"/>
      <c r="H35" s="147"/>
      <c r="J35" s="66"/>
    </row>
    <row r="36" spans="1:10" ht="15" customHeight="1" thickBot="1">
      <c r="A36" s="71"/>
      <c r="D36" s="259"/>
      <c r="E36" s="230"/>
      <c r="F36" s="148"/>
      <c r="G36" s="149"/>
      <c r="H36" s="150"/>
      <c r="J36" s="66"/>
    </row>
    <row r="37" spans="1:10" ht="15.6" customHeight="1">
      <c r="A37" s="71"/>
      <c r="B37" s="160" t="s">
        <v>100</v>
      </c>
      <c r="C37" s="163"/>
      <c r="D37" s="259"/>
      <c r="E37" s="229" t="s">
        <v>289</v>
      </c>
      <c r="F37" s="145"/>
      <c r="G37" s="146"/>
      <c r="H37" s="147"/>
      <c r="J37" s="66"/>
    </row>
    <row r="38" spans="1:10" ht="16.2" customHeight="1" thickBot="1">
      <c r="A38" s="71"/>
      <c r="B38" s="161" t="s">
        <v>101</v>
      </c>
      <c r="C38" s="164"/>
      <c r="D38" s="259"/>
      <c r="E38" s="230"/>
      <c r="F38" s="148"/>
      <c r="G38" s="149"/>
      <c r="H38" s="150"/>
      <c r="J38" s="66"/>
    </row>
    <row r="39" spans="1:10" ht="15.6">
      <c r="A39" s="71"/>
      <c r="B39" s="161" t="s">
        <v>102</v>
      </c>
      <c r="C39" s="164"/>
      <c r="J39" s="66"/>
    </row>
    <row r="40" spans="1:10" ht="15.6">
      <c r="A40" s="71"/>
      <c r="B40" s="161" t="s">
        <v>103</v>
      </c>
      <c r="C40" s="164"/>
      <c r="J40" s="66"/>
    </row>
    <row r="41" spans="1:10" ht="15.6">
      <c r="A41" s="71"/>
      <c r="B41" s="161" t="s">
        <v>104</v>
      </c>
      <c r="C41" s="164"/>
      <c r="I41" s="136"/>
      <c r="J41" s="66"/>
    </row>
    <row r="42" spans="1:10" ht="16.2" thickBot="1">
      <c r="A42" s="71"/>
      <c r="B42" s="162" t="s">
        <v>196</v>
      </c>
      <c r="C42" s="165"/>
      <c r="F42" s="140"/>
      <c r="J42" s="66"/>
    </row>
    <row r="43" spans="1:10" ht="16.2" thickBot="1">
      <c r="A43" s="71"/>
      <c r="B43" s="12" t="s">
        <v>154</v>
      </c>
      <c r="C43" s="14"/>
      <c r="J43" s="66"/>
    </row>
    <row r="44" spans="1:10">
      <c r="A44" s="71"/>
      <c r="J44" s="66"/>
    </row>
    <row r="45" spans="1:10" ht="18">
      <c r="A45" s="71"/>
      <c r="B45" s="137" t="s">
        <v>105</v>
      </c>
      <c r="J45" s="66"/>
    </row>
    <row r="46" spans="1:10">
      <c r="A46" s="71"/>
      <c r="J46" s="66"/>
    </row>
    <row r="47" spans="1:10" ht="15.6">
      <c r="A47" s="67" t="s">
        <v>106</v>
      </c>
      <c r="B47" s="138" t="s">
        <v>231</v>
      </c>
      <c r="C47" s="138"/>
      <c r="D47" s="138"/>
      <c r="E47" s="138"/>
      <c r="F47" s="138"/>
      <c r="G47" s="138"/>
      <c r="H47" s="138"/>
      <c r="J47" s="66"/>
    </row>
    <row r="48" spans="1:10" ht="15.6">
      <c r="A48" s="67"/>
      <c r="B48" s="139" t="s">
        <v>272</v>
      </c>
      <c r="C48" s="138"/>
      <c r="D48" s="138"/>
      <c r="E48" s="138"/>
      <c r="F48" s="138"/>
      <c r="G48" s="138"/>
      <c r="H48" s="138"/>
      <c r="J48" s="66"/>
    </row>
    <row r="49" spans="1:10" ht="15.6">
      <c r="A49" s="67"/>
      <c r="B49" s="139" t="s">
        <v>247</v>
      </c>
      <c r="C49" s="139" t="s">
        <v>249</v>
      </c>
      <c r="D49" s="139" t="s">
        <v>250</v>
      </c>
      <c r="E49" s="140" t="s">
        <v>251</v>
      </c>
      <c r="G49" s="139" t="s">
        <v>252</v>
      </c>
      <c r="J49" s="66"/>
    </row>
    <row r="50" spans="1:10" ht="16.2" thickBot="1">
      <c r="A50" s="67"/>
      <c r="B50" s="167" t="s">
        <v>253</v>
      </c>
      <c r="C50" s="168" t="s">
        <v>323</v>
      </c>
      <c r="D50" s="168" t="s">
        <v>324</v>
      </c>
      <c r="E50" s="166" t="s">
        <v>325</v>
      </c>
      <c r="F50" s="138"/>
      <c r="G50" s="138"/>
      <c r="H50" s="166" t="s">
        <v>326</v>
      </c>
      <c r="J50" s="66"/>
    </row>
    <row r="51" spans="1:10" ht="16.2" thickBot="1">
      <c r="A51" s="110" t="s">
        <v>107</v>
      </c>
      <c r="B51" s="139" t="s">
        <v>273</v>
      </c>
      <c r="C51" s="138"/>
      <c r="D51" s="138"/>
      <c r="E51" s="138"/>
      <c r="F51" s="138"/>
      <c r="I51" s="68"/>
      <c r="J51" s="69" t="s">
        <v>108</v>
      </c>
    </row>
    <row r="52" spans="1:10" ht="16.2" thickBot="1">
      <c r="A52" s="110" t="s">
        <v>109</v>
      </c>
      <c r="B52" s="138" t="s">
        <v>197</v>
      </c>
      <c r="C52" s="138"/>
      <c r="D52" s="138"/>
      <c r="E52" s="138"/>
      <c r="F52" s="138"/>
      <c r="I52" s="68"/>
      <c r="J52" s="69" t="s">
        <v>108</v>
      </c>
    </row>
    <row r="53" spans="1:10" ht="16.2" thickBot="1">
      <c r="A53" s="67"/>
      <c r="B53" s="138" t="s">
        <v>165</v>
      </c>
      <c r="C53" s="138"/>
      <c r="D53" s="138"/>
      <c r="E53" s="138"/>
      <c r="F53" s="138"/>
      <c r="I53" s="138"/>
      <c r="J53" s="69"/>
    </row>
    <row r="54" spans="1:10" ht="16.2" thickBot="1">
      <c r="A54" s="67" t="s">
        <v>111</v>
      </c>
      <c r="B54" s="138" t="s">
        <v>232</v>
      </c>
      <c r="C54" s="138"/>
      <c r="D54" s="138"/>
      <c r="E54" s="138"/>
      <c r="F54" s="138"/>
      <c r="I54" s="68"/>
      <c r="J54" s="69" t="s">
        <v>108</v>
      </c>
    </row>
    <row r="55" spans="1:10" ht="16.2" thickBot="1">
      <c r="A55" s="67" t="s">
        <v>114</v>
      </c>
      <c r="B55" s="138" t="s">
        <v>159</v>
      </c>
      <c r="C55" s="138"/>
      <c r="D55" s="138"/>
      <c r="E55" s="138"/>
      <c r="F55" s="138"/>
      <c r="I55" s="68"/>
      <c r="J55" s="69" t="s">
        <v>108</v>
      </c>
    </row>
    <row r="56" spans="1:10" ht="16.2" thickBot="1">
      <c r="A56" s="67" t="s">
        <v>112</v>
      </c>
      <c r="B56" s="139" t="s">
        <v>274</v>
      </c>
      <c r="C56" s="138"/>
      <c r="D56" s="138"/>
      <c r="E56" s="138"/>
      <c r="F56" s="138"/>
      <c r="I56" s="68"/>
      <c r="J56" s="69" t="s">
        <v>108</v>
      </c>
    </row>
    <row r="57" spans="1:10" ht="15.6">
      <c r="A57" s="67"/>
      <c r="B57" s="138" t="s">
        <v>161</v>
      </c>
      <c r="C57" s="138"/>
      <c r="D57" s="138"/>
      <c r="E57" s="138"/>
      <c r="F57" s="138"/>
      <c r="I57" s="138"/>
      <c r="J57" s="69"/>
    </row>
    <row r="58" spans="1:10" ht="15.6">
      <c r="A58" s="67" t="s">
        <v>113</v>
      </c>
      <c r="B58" s="139" t="s">
        <v>248</v>
      </c>
      <c r="C58" s="138"/>
      <c r="D58" s="138"/>
      <c r="E58" s="138"/>
      <c r="F58" s="138"/>
      <c r="I58" s="138"/>
      <c r="J58" s="69"/>
    </row>
    <row r="59" spans="1:10" ht="15.6">
      <c r="A59" s="67"/>
      <c r="B59" s="138" t="s">
        <v>201</v>
      </c>
      <c r="C59" s="138"/>
      <c r="D59" s="138"/>
      <c r="E59" s="138"/>
      <c r="F59" s="138"/>
      <c r="I59" s="138"/>
      <c r="J59" s="69"/>
    </row>
    <row r="60" spans="1:10" ht="16.2" thickBot="1">
      <c r="A60" s="67"/>
      <c r="B60" s="138" t="s">
        <v>202</v>
      </c>
      <c r="C60" s="138"/>
      <c r="D60" s="138"/>
      <c r="E60" s="138"/>
      <c r="F60" s="138"/>
      <c r="I60" s="138"/>
      <c r="J60" s="69"/>
    </row>
    <row r="61" spans="1:10" ht="16.2" thickBot="1">
      <c r="A61" s="67" t="s">
        <v>115</v>
      </c>
      <c r="B61" s="138" t="s">
        <v>110</v>
      </c>
      <c r="C61" s="138"/>
      <c r="D61" s="138"/>
      <c r="E61" s="138"/>
      <c r="F61" s="138"/>
      <c r="I61" s="68"/>
      <c r="J61" s="69" t="s">
        <v>108</v>
      </c>
    </row>
    <row r="62" spans="1:10" ht="16.2" thickBot="1">
      <c r="A62" s="67" t="s">
        <v>119</v>
      </c>
      <c r="B62" s="138" t="s">
        <v>116</v>
      </c>
      <c r="C62" s="138"/>
      <c r="D62" s="138"/>
      <c r="E62" s="138"/>
      <c r="F62" s="138"/>
      <c r="I62" s="70"/>
      <c r="J62" s="69" t="s">
        <v>108</v>
      </c>
    </row>
    <row r="63" spans="1:10" ht="15.6">
      <c r="A63" s="67"/>
      <c r="B63" s="138" t="s">
        <v>117</v>
      </c>
      <c r="C63" s="138"/>
      <c r="D63" s="138"/>
      <c r="E63" s="138"/>
      <c r="F63" s="138"/>
      <c r="G63" s="138"/>
      <c r="H63" s="138"/>
      <c r="J63" s="66"/>
    </row>
    <row r="64" spans="1:10" ht="15.6">
      <c r="A64" s="67" t="s">
        <v>120</v>
      </c>
      <c r="B64" s="138" t="s">
        <v>200</v>
      </c>
      <c r="C64" s="138"/>
      <c r="D64" s="138"/>
      <c r="E64" s="138"/>
      <c r="F64" s="138"/>
      <c r="G64" s="138"/>
      <c r="H64" s="138"/>
      <c r="J64" s="66"/>
    </row>
    <row r="65" spans="1:10" ht="15.6">
      <c r="A65" s="67" t="s">
        <v>145</v>
      </c>
      <c r="B65" s="138" t="s">
        <v>121</v>
      </c>
      <c r="C65" s="138"/>
      <c r="D65" s="138"/>
      <c r="E65" s="138"/>
      <c r="F65" s="138"/>
      <c r="G65" s="138"/>
      <c r="H65" s="138"/>
      <c r="J65" s="66"/>
    </row>
    <row r="66" spans="1:10" ht="15.6">
      <c r="A66" s="67" t="s">
        <v>155</v>
      </c>
      <c r="B66" s="138" t="s">
        <v>122</v>
      </c>
      <c r="C66" s="138"/>
      <c r="D66" s="138"/>
      <c r="E66" s="138"/>
      <c r="F66" s="138"/>
      <c r="G66" s="138"/>
      <c r="H66" s="138"/>
      <c r="J66" s="66"/>
    </row>
    <row r="67" spans="1:10" ht="15.6">
      <c r="A67" s="67" t="s">
        <v>158</v>
      </c>
      <c r="B67" s="138" t="s">
        <v>118</v>
      </c>
      <c r="C67" s="138"/>
      <c r="D67" s="138"/>
      <c r="E67" s="138"/>
      <c r="F67" s="138"/>
      <c r="G67" s="138"/>
      <c r="H67" s="138"/>
      <c r="J67" s="66"/>
    </row>
    <row r="68" spans="1:10" ht="15.6">
      <c r="A68" s="67" t="s">
        <v>160</v>
      </c>
      <c r="B68" s="138" t="s">
        <v>233</v>
      </c>
      <c r="C68" s="138"/>
      <c r="D68" s="138"/>
      <c r="E68" s="138"/>
      <c r="F68" s="138"/>
      <c r="G68" s="138"/>
      <c r="H68" s="138"/>
      <c r="J68" s="66"/>
    </row>
    <row r="69" spans="1:10" ht="15.6">
      <c r="A69" s="67" t="s">
        <v>164</v>
      </c>
      <c r="B69" s="138" t="s">
        <v>156</v>
      </c>
      <c r="J69" s="66"/>
    </row>
    <row r="70" spans="1:10" ht="15.6">
      <c r="A70" s="71"/>
      <c r="B70" s="138" t="s">
        <v>157</v>
      </c>
      <c r="J70" s="66"/>
    </row>
    <row r="71" spans="1:10" ht="15.6">
      <c r="A71" s="71" t="s">
        <v>185</v>
      </c>
      <c r="B71" s="141" t="s">
        <v>186</v>
      </c>
      <c r="J71" s="66"/>
    </row>
    <row r="72" spans="1:10" ht="15.6">
      <c r="A72" s="71" t="s">
        <v>187</v>
      </c>
      <c r="B72" s="138" t="s">
        <v>234</v>
      </c>
      <c r="J72" s="66"/>
    </row>
    <row r="73" spans="1:10" ht="16.2" thickBot="1">
      <c r="A73" s="71" t="s">
        <v>193</v>
      </c>
      <c r="B73" s="138" t="s">
        <v>194</v>
      </c>
      <c r="J73" s="66"/>
    </row>
    <row r="74" spans="1:10" ht="30.45" customHeight="1">
      <c r="A74" s="71"/>
      <c r="B74" s="252"/>
      <c r="C74" s="253"/>
      <c r="D74" s="253"/>
      <c r="E74" s="253"/>
      <c r="F74" s="253"/>
      <c r="G74" s="253"/>
      <c r="H74" s="253"/>
      <c r="I74" s="254"/>
      <c r="J74" s="69"/>
    </row>
    <row r="75" spans="1:10" ht="30.45" customHeight="1" thickBot="1">
      <c r="A75" s="71"/>
      <c r="B75" s="255"/>
      <c r="C75" s="256"/>
      <c r="D75" s="256"/>
      <c r="E75" s="256"/>
      <c r="F75" s="256"/>
      <c r="G75" s="256"/>
      <c r="H75" s="256"/>
      <c r="I75" s="257"/>
      <c r="J75" s="69"/>
    </row>
    <row r="76" spans="1:10" ht="15.6">
      <c r="A76" s="71"/>
      <c r="B76" s="138"/>
      <c r="J76" s="66"/>
    </row>
    <row r="77" spans="1:10" ht="7.2" customHeight="1">
      <c r="A77" s="71"/>
      <c r="B77" s="138"/>
      <c r="C77" s="138"/>
      <c r="D77" s="138"/>
      <c r="E77" s="138"/>
      <c r="F77" s="138"/>
      <c r="G77" s="138"/>
      <c r="H77" s="138"/>
      <c r="I77" s="138"/>
      <c r="J77" s="69"/>
    </row>
    <row r="78" spans="1:10" ht="15.6">
      <c r="A78" s="71"/>
      <c r="B78" s="142" t="s">
        <v>166</v>
      </c>
      <c r="C78" s="138"/>
      <c r="D78" s="138"/>
      <c r="E78" s="138"/>
      <c r="F78" s="138"/>
      <c r="G78" s="138"/>
      <c r="H78" s="138"/>
      <c r="I78" s="138"/>
      <c r="J78" s="69"/>
    </row>
    <row r="79" spans="1:10" ht="15.6">
      <c r="A79" s="71"/>
      <c r="B79" s="138"/>
      <c r="C79" s="138"/>
      <c r="D79" s="138"/>
      <c r="E79" s="138"/>
      <c r="F79" s="138"/>
      <c r="G79" s="138"/>
      <c r="H79" s="138"/>
      <c r="I79" s="138"/>
      <c r="J79" s="69"/>
    </row>
    <row r="80" spans="1:10" ht="16.2" thickBot="1">
      <c r="A80" s="71"/>
      <c r="B80" s="138"/>
      <c r="C80" s="138"/>
      <c r="D80" s="138"/>
      <c r="E80" s="138"/>
      <c r="F80" s="138"/>
      <c r="G80" s="138"/>
      <c r="H80" s="138"/>
      <c r="I80" s="138"/>
      <c r="J80" s="69"/>
    </row>
    <row r="81" spans="1:10" ht="25.2" customHeight="1" thickBot="1">
      <c r="A81" s="71"/>
      <c r="B81" s="68"/>
      <c r="C81" s="138"/>
      <c r="D81" s="68"/>
      <c r="E81" s="138"/>
      <c r="F81" s="138"/>
      <c r="G81" s="138"/>
      <c r="H81" s="138"/>
      <c r="I81" s="138"/>
      <c r="J81" s="69"/>
    </row>
    <row r="82" spans="1:10" ht="15.6">
      <c r="A82" s="71"/>
      <c r="B82" s="138"/>
      <c r="C82" s="138"/>
      <c r="D82" s="138"/>
      <c r="E82" s="138"/>
      <c r="F82" s="138"/>
      <c r="G82" s="138"/>
      <c r="H82" s="138"/>
      <c r="I82" s="138"/>
      <c r="J82" s="69"/>
    </row>
    <row r="83" spans="1:10" ht="15.6">
      <c r="A83" s="71"/>
      <c r="B83" s="141" t="s">
        <v>124</v>
      </c>
      <c r="C83" s="138"/>
      <c r="D83" s="141" t="s">
        <v>123</v>
      </c>
      <c r="E83" s="138"/>
      <c r="F83" s="138"/>
      <c r="G83" s="138"/>
      <c r="H83" s="138"/>
      <c r="I83" s="138"/>
      <c r="J83" s="69"/>
    </row>
    <row r="84" spans="1:10">
      <c r="A84" s="71"/>
      <c r="J84" s="66"/>
    </row>
    <row r="85" spans="1:10">
      <c r="A85" s="71"/>
      <c r="J85" s="66"/>
    </row>
    <row r="86" spans="1:10">
      <c r="A86" s="71"/>
      <c r="J86" s="66"/>
    </row>
    <row r="87" spans="1:10" ht="15.6">
      <c r="A87" s="71"/>
      <c r="B87" s="143" t="s">
        <v>135</v>
      </c>
      <c r="J87" s="66"/>
    </row>
    <row r="88" spans="1:10" ht="15.6">
      <c r="A88" s="71"/>
      <c r="B88" s="142" t="s">
        <v>136</v>
      </c>
      <c r="C88" s="144"/>
      <c r="D88" s="144"/>
      <c r="E88" s="144"/>
      <c r="F88" s="144"/>
      <c r="G88" s="144"/>
      <c r="H88" s="144"/>
      <c r="I88" s="144"/>
      <c r="J88" s="66"/>
    </row>
    <row r="89" spans="1:10" ht="15.6">
      <c r="A89" s="71"/>
      <c r="B89" s="142" t="s">
        <v>125</v>
      </c>
      <c r="C89" s="144"/>
      <c r="D89" s="144"/>
      <c r="E89" s="144"/>
      <c r="F89" s="144"/>
      <c r="G89" s="144"/>
      <c r="H89" s="144"/>
      <c r="I89" s="144"/>
      <c r="J89" s="66"/>
    </row>
    <row r="90" spans="1:10" ht="15.6">
      <c r="A90" s="71"/>
      <c r="B90" s="142" t="s">
        <v>126</v>
      </c>
      <c r="C90" s="144"/>
      <c r="D90" s="144"/>
      <c r="E90" s="144"/>
      <c r="F90" s="144"/>
      <c r="G90" s="144"/>
      <c r="H90" s="144"/>
      <c r="I90" s="144"/>
      <c r="J90" s="66"/>
    </row>
    <row r="91" spans="1:10" ht="15.6">
      <c r="A91" s="71"/>
      <c r="B91" s="142" t="s">
        <v>127</v>
      </c>
      <c r="C91" s="144"/>
      <c r="D91" s="144"/>
      <c r="E91" s="144"/>
      <c r="F91" s="144"/>
      <c r="G91" s="144"/>
      <c r="H91" s="144"/>
      <c r="I91" s="144"/>
      <c r="J91" s="66"/>
    </row>
    <row r="92" spans="1:10" ht="15.6">
      <c r="A92" s="71"/>
      <c r="B92" s="142" t="s">
        <v>128</v>
      </c>
      <c r="C92" s="144"/>
      <c r="D92" s="144"/>
      <c r="E92" s="144"/>
      <c r="F92" s="144"/>
      <c r="G92" s="144"/>
      <c r="H92" s="144"/>
      <c r="I92" s="144"/>
      <c r="J92" s="66"/>
    </row>
    <row r="93" spans="1:10" ht="15.6">
      <c r="A93" s="71"/>
      <c r="B93" s="142" t="s">
        <v>129</v>
      </c>
      <c r="C93" s="144"/>
      <c r="D93" s="144"/>
      <c r="E93" s="144"/>
      <c r="F93" s="144"/>
      <c r="G93" s="144"/>
      <c r="H93" s="144"/>
      <c r="I93" s="144"/>
      <c r="J93" s="66"/>
    </row>
    <row r="94" spans="1:10" ht="15.6">
      <c r="A94" s="71"/>
      <c r="B94" s="142" t="s">
        <v>130</v>
      </c>
      <c r="C94" s="144"/>
      <c r="D94" s="144"/>
      <c r="E94" s="144"/>
      <c r="F94" s="144"/>
      <c r="G94" s="144"/>
      <c r="H94" s="144"/>
      <c r="I94" s="144"/>
      <c r="J94" s="66"/>
    </row>
    <row r="95" spans="1:10" ht="15.6">
      <c r="A95" s="71"/>
      <c r="B95" s="142"/>
      <c r="C95" s="144"/>
      <c r="D95" s="144"/>
      <c r="E95" s="144"/>
      <c r="F95" s="144"/>
      <c r="G95" s="144"/>
      <c r="H95" s="144"/>
      <c r="I95" s="144"/>
      <c r="J95" s="66"/>
    </row>
    <row r="96" spans="1:10" ht="15.6">
      <c r="A96" s="71"/>
      <c r="B96" s="142" t="s">
        <v>131</v>
      </c>
      <c r="C96" s="144"/>
      <c r="D96" s="144"/>
      <c r="E96" s="144"/>
      <c r="F96" s="144"/>
      <c r="G96" s="144"/>
      <c r="H96" s="144"/>
      <c r="I96" s="144"/>
      <c r="J96" s="66"/>
    </row>
    <row r="97" spans="1:10" ht="15.6">
      <c r="A97" s="71"/>
      <c r="B97" s="142"/>
      <c r="C97" s="144"/>
      <c r="D97" s="144"/>
      <c r="E97" s="144"/>
      <c r="F97" s="144"/>
      <c r="G97" s="144"/>
      <c r="H97" s="144"/>
      <c r="I97" s="144"/>
      <c r="J97" s="66"/>
    </row>
    <row r="98" spans="1:10" ht="15" thickBot="1">
      <c r="A98" s="109"/>
      <c r="B98" s="72"/>
      <c r="C98" s="72"/>
      <c r="D98" s="72"/>
      <c r="E98" s="72"/>
      <c r="F98" s="72"/>
      <c r="G98" s="72"/>
      <c r="H98" s="72"/>
      <c r="I98" s="72"/>
      <c r="J98" s="73"/>
    </row>
  </sheetData>
  <mergeCells count="20">
    <mergeCell ref="B74:I74"/>
    <mergeCell ref="B75:I75"/>
    <mergeCell ref="I31:I32"/>
    <mergeCell ref="D35:D36"/>
    <mergeCell ref="B33:B34"/>
    <mergeCell ref="D37:D38"/>
    <mergeCell ref="B31:B32"/>
    <mergeCell ref="E37:E38"/>
    <mergeCell ref="E28:E30"/>
    <mergeCell ref="E26:E27"/>
    <mergeCell ref="B12:I13"/>
    <mergeCell ref="B26:B27"/>
    <mergeCell ref="B28:B30"/>
    <mergeCell ref="C26:D27"/>
    <mergeCell ref="C28:D30"/>
    <mergeCell ref="C31:D32"/>
    <mergeCell ref="C33:D34"/>
    <mergeCell ref="E35:E36"/>
    <mergeCell ref="E33:E34"/>
    <mergeCell ref="E31:E32"/>
  </mergeCells>
  <pageMargins left="0.7" right="0.7" top="0.75" bottom="0.75" header="0.3" footer="0.3"/>
  <pageSetup paperSize="9" scale="4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5A5D-89C8-4107-8402-D9D204705E92}">
  <sheetPr>
    <pageSetUpPr fitToPage="1"/>
  </sheetPr>
  <dimension ref="A1:I222"/>
  <sheetViews>
    <sheetView showGridLines="0" tabSelected="1" topLeftCell="A145" zoomScaleNormal="100" zoomScaleSheetLayoutView="142" workbookViewId="0">
      <selection activeCell="G12" sqref="G12"/>
    </sheetView>
  </sheetViews>
  <sheetFormatPr defaultColWidth="8.77734375" defaultRowHeight="14.4"/>
  <cols>
    <col min="1" max="1" width="33.109375" customWidth="1"/>
    <col min="2" max="2" width="29.109375" customWidth="1"/>
    <col min="3" max="5" width="19.109375" customWidth="1"/>
    <col min="6" max="6" width="4.6640625" customWidth="1"/>
    <col min="7" max="7" width="30" customWidth="1"/>
  </cols>
  <sheetData>
    <row r="1" spans="1:8">
      <c r="A1" s="198" t="s">
        <v>142</v>
      </c>
      <c r="B1" s="199"/>
      <c r="C1" s="199"/>
      <c r="D1" s="199"/>
      <c r="E1" s="200"/>
    </row>
    <row r="2" spans="1:8" ht="15" thickBot="1">
      <c r="A2" s="201"/>
      <c r="B2" s="202"/>
      <c r="C2" s="202"/>
      <c r="D2" s="202"/>
      <c r="E2" s="203"/>
    </row>
    <row r="3" spans="1:8" ht="7.2" customHeight="1"/>
    <row r="4" spans="1:8" ht="2.5499999999999998" customHeight="1" thickBot="1"/>
    <row r="5" spans="1:8" ht="93" customHeight="1" thickBot="1">
      <c r="A5" s="16" t="s">
        <v>30</v>
      </c>
      <c r="B5" s="17" t="s">
        <v>31</v>
      </c>
      <c r="C5" s="18" t="s">
        <v>32</v>
      </c>
      <c r="D5" s="74" t="s">
        <v>246</v>
      </c>
      <c r="E5" s="19" t="s">
        <v>33</v>
      </c>
      <c r="G5" s="20"/>
    </row>
    <row r="6" spans="1:8" ht="12.45" customHeight="1">
      <c r="A6" s="21"/>
      <c r="B6" s="22"/>
      <c r="C6" s="20"/>
      <c r="D6" s="22"/>
      <c r="E6" s="20"/>
    </row>
    <row r="7" spans="1:8" ht="21.45" customHeight="1">
      <c r="A7" s="1" t="s">
        <v>16</v>
      </c>
    </row>
    <row r="8" spans="1:8" ht="15.6">
      <c r="A8" s="23" t="s">
        <v>0</v>
      </c>
      <c r="B8" s="23" t="s">
        <v>1</v>
      </c>
      <c r="C8" s="23">
        <v>1600</v>
      </c>
      <c r="D8" s="24"/>
      <c r="E8" s="25">
        <f>C8*D8</f>
        <v>0</v>
      </c>
    </row>
    <row r="9" spans="1:8" ht="15.6">
      <c r="A9" s="23" t="s">
        <v>0</v>
      </c>
      <c r="B9" s="23" t="s">
        <v>2</v>
      </c>
      <c r="C9" s="23">
        <v>2300</v>
      </c>
      <c r="D9" s="24"/>
      <c r="E9" s="25">
        <f t="shared" ref="E9:E16" si="0">C9*D9</f>
        <v>0</v>
      </c>
    </row>
    <row r="10" spans="1:8" ht="15.6">
      <c r="A10" s="23" t="s">
        <v>0</v>
      </c>
      <c r="B10" s="23" t="s">
        <v>3</v>
      </c>
      <c r="C10" s="23">
        <v>2600</v>
      </c>
      <c r="D10" s="24"/>
      <c r="E10" s="25">
        <f t="shared" si="0"/>
        <v>0</v>
      </c>
    </row>
    <row r="11" spans="1:8" ht="15.6">
      <c r="A11" s="23" t="s">
        <v>0</v>
      </c>
      <c r="B11" s="23" t="s">
        <v>4</v>
      </c>
      <c r="C11" s="23">
        <v>2800</v>
      </c>
      <c r="D11" s="24"/>
      <c r="E11" s="25">
        <f t="shared" si="0"/>
        <v>0</v>
      </c>
    </row>
    <row r="12" spans="1:8" ht="15.6">
      <c r="A12" s="23" t="s">
        <v>0</v>
      </c>
      <c r="B12" s="23" t="s">
        <v>132</v>
      </c>
      <c r="C12" s="23">
        <v>3000</v>
      </c>
      <c r="D12" s="24"/>
      <c r="E12" s="25">
        <f t="shared" si="0"/>
        <v>0</v>
      </c>
      <c r="G12" s="26"/>
      <c r="H12" s="26"/>
    </row>
    <row r="13" spans="1:8" ht="15.6">
      <c r="A13" s="23" t="s">
        <v>0</v>
      </c>
      <c r="B13" s="23" t="s">
        <v>133</v>
      </c>
      <c r="C13" s="23">
        <v>4000</v>
      </c>
      <c r="D13" s="24"/>
      <c r="E13" s="25">
        <f>C13*D13</f>
        <v>0</v>
      </c>
      <c r="G13" s="26"/>
      <c r="H13" s="26"/>
    </row>
    <row r="14" spans="1:8" ht="15.6">
      <c r="A14" s="23" t="s">
        <v>0</v>
      </c>
      <c r="B14" s="169" t="s">
        <v>327</v>
      </c>
      <c r="C14" s="23">
        <v>5000</v>
      </c>
      <c r="D14" s="24"/>
      <c r="E14" s="25">
        <f t="shared" si="0"/>
        <v>0</v>
      </c>
    </row>
    <row r="15" spans="1:8" ht="15.6">
      <c r="A15" s="23" t="s">
        <v>0</v>
      </c>
      <c r="B15" s="169" t="s">
        <v>328</v>
      </c>
      <c r="C15" s="23">
        <v>6000</v>
      </c>
      <c r="D15" s="24"/>
      <c r="E15" s="25">
        <f t="shared" ref="E15" si="1">C15*D15</f>
        <v>0</v>
      </c>
    </row>
    <row r="16" spans="1:8" ht="15.6">
      <c r="A16" s="23" t="s">
        <v>0</v>
      </c>
      <c r="B16" s="169" t="s">
        <v>329</v>
      </c>
      <c r="C16" s="23">
        <v>10000</v>
      </c>
      <c r="D16" s="24"/>
      <c r="E16" s="25">
        <f t="shared" si="0"/>
        <v>0</v>
      </c>
    </row>
    <row r="17" spans="1:7" ht="15.6">
      <c r="A17" s="23" t="s">
        <v>0</v>
      </c>
      <c r="B17" s="169" t="s">
        <v>330</v>
      </c>
      <c r="C17" s="90" t="s">
        <v>254</v>
      </c>
      <c r="D17" s="24"/>
      <c r="E17" s="25"/>
    </row>
    <row r="18" spans="1:7" ht="16.2" thickBot="1">
      <c r="A18" s="27"/>
      <c r="B18" s="27"/>
      <c r="C18" s="27"/>
      <c r="D18" s="28"/>
      <c r="E18" s="10">
        <f>SUM(E8:E17)</f>
        <v>0</v>
      </c>
    </row>
    <row r="19" spans="1:7" ht="28.8" customHeight="1" thickTop="1" thickBot="1">
      <c r="A19" s="2" t="s">
        <v>15</v>
      </c>
      <c r="B19" s="28"/>
      <c r="C19" s="28"/>
      <c r="D19" s="28"/>
      <c r="E19" s="28"/>
    </row>
    <row r="20" spans="1:7" ht="76.8" customHeight="1">
      <c r="A20" s="29" t="s">
        <v>148</v>
      </c>
      <c r="B20" s="30" t="s">
        <v>146</v>
      </c>
      <c r="C20" s="31">
        <v>440</v>
      </c>
      <c r="D20" s="32"/>
      <c r="E20" s="33">
        <f>C20*D20</f>
        <v>0</v>
      </c>
    </row>
    <row r="21" spans="1:7" ht="96" customHeight="1">
      <c r="A21" s="92" t="s">
        <v>269</v>
      </c>
      <c r="B21" s="15" t="s">
        <v>203</v>
      </c>
      <c r="C21" s="13">
        <v>820</v>
      </c>
      <c r="D21" s="35"/>
      <c r="E21" s="36">
        <f t="shared" ref="E21:E22" si="2">C21*D21</f>
        <v>0</v>
      </c>
    </row>
    <row r="22" spans="1:7" ht="119.55" customHeight="1" thickBot="1">
      <c r="A22" s="117" t="s">
        <v>309</v>
      </c>
      <c r="B22" s="116" t="s">
        <v>308</v>
      </c>
      <c r="C22" s="39">
        <v>320</v>
      </c>
      <c r="D22" s="40"/>
      <c r="E22" s="41">
        <f t="shared" si="2"/>
        <v>0</v>
      </c>
    </row>
    <row r="23" spans="1:7" ht="13.05" customHeight="1" thickBot="1">
      <c r="A23" s="42"/>
      <c r="B23" s="43"/>
      <c r="C23" s="44"/>
      <c r="D23" s="45"/>
      <c r="E23" s="46"/>
    </row>
    <row r="24" spans="1:7" ht="21.45" customHeight="1">
      <c r="A24" s="29" t="s">
        <v>7</v>
      </c>
      <c r="B24" s="30" t="s">
        <v>181</v>
      </c>
      <c r="C24" s="31">
        <v>250</v>
      </c>
      <c r="D24" s="32"/>
      <c r="E24" s="33">
        <f>C24*D24</f>
        <v>0</v>
      </c>
    </row>
    <row r="25" spans="1:7" ht="21" customHeight="1">
      <c r="A25" s="34" t="s">
        <v>7</v>
      </c>
      <c r="B25" s="15" t="s">
        <v>5</v>
      </c>
      <c r="C25" s="13">
        <v>250</v>
      </c>
      <c r="D25" s="35"/>
      <c r="E25" s="36">
        <f t="shared" ref="E25:E36" si="3">C25*D25</f>
        <v>0</v>
      </c>
    </row>
    <row r="26" spans="1:7" ht="20.55" customHeight="1">
      <c r="A26" s="34" t="s">
        <v>7</v>
      </c>
      <c r="B26" s="15" t="s">
        <v>6</v>
      </c>
      <c r="C26" s="13">
        <v>250</v>
      </c>
      <c r="D26" s="35"/>
      <c r="E26" s="36">
        <f t="shared" si="3"/>
        <v>0</v>
      </c>
    </row>
    <row r="27" spans="1:7" ht="89.55" customHeight="1">
      <c r="A27" s="34" t="s">
        <v>10</v>
      </c>
      <c r="B27" s="15" t="s">
        <v>204</v>
      </c>
      <c r="C27" s="13">
        <v>35</v>
      </c>
      <c r="D27" s="35"/>
      <c r="E27" s="36">
        <f t="shared" si="3"/>
        <v>0</v>
      </c>
      <c r="G27" s="75" t="s">
        <v>222</v>
      </c>
    </row>
    <row r="28" spans="1:7" ht="40.799999999999997" customHeight="1">
      <c r="A28" s="34" t="s">
        <v>10</v>
      </c>
      <c r="B28" s="15" t="s">
        <v>147</v>
      </c>
      <c r="C28" s="13">
        <v>140</v>
      </c>
      <c r="D28" s="35"/>
      <c r="E28" s="36">
        <f>C28*D28</f>
        <v>0</v>
      </c>
    </row>
    <row r="29" spans="1:7" ht="39" customHeight="1">
      <c r="A29" s="34" t="s">
        <v>10</v>
      </c>
      <c r="B29" s="15" t="s">
        <v>9</v>
      </c>
      <c r="C29" s="13">
        <v>300</v>
      </c>
      <c r="D29" s="35"/>
      <c r="E29" s="36">
        <f t="shared" si="3"/>
        <v>0</v>
      </c>
    </row>
    <row r="30" spans="1:7" ht="21.45" customHeight="1" thickBot="1">
      <c r="A30" s="37" t="s">
        <v>10</v>
      </c>
      <c r="B30" s="38" t="s">
        <v>8</v>
      </c>
      <c r="C30" s="39">
        <v>460</v>
      </c>
      <c r="D30" s="40"/>
      <c r="E30" s="41">
        <f t="shared" si="3"/>
        <v>0</v>
      </c>
    </row>
    <row r="31" spans="1:7" ht="9" customHeight="1" thickBot="1">
      <c r="A31" s="42"/>
      <c r="B31" s="43"/>
      <c r="C31" s="44"/>
      <c r="D31" s="45"/>
      <c r="E31" s="46"/>
    </row>
    <row r="32" spans="1:7" ht="22.2" customHeight="1">
      <c r="A32" s="29" t="s">
        <v>14</v>
      </c>
      <c r="B32" s="30" t="s">
        <v>182</v>
      </c>
      <c r="C32" s="31">
        <v>390</v>
      </c>
      <c r="D32" s="32"/>
      <c r="E32" s="33">
        <f t="shared" si="3"/>
        <v>0</v>
      </c>
      <c r="G32" s="216" t="s">
        <v>235</v>
      </c>
    </row>
    <row r="33" spans="1:9" ht="18.45" customHeight="1">
      <c r="A33" s="34" t="s">
        <v>14</v>
      </c>
      <c r="B33" s="15" t="s">
        <v>183</v>
      </c>
      <c r="C33" s="13">
        <v>390</v>
      </c>
      <c r="D33" s="35"/>
      <c r="E33" s="36">
        <f t="shared" si="3"/>
        <v>0</v>
      </c>
      <c r="G33" s="217"/>
    </row>
    <row r="34" spans="1:9" ht="22.2" customHeight="1">
      <c r="A34" s="34" t="s">
        <v>14</v>
      </c>
      <c r="B34" s="15" t="s">
        <v>11</v>
      </c>
      <c r="C34" s="13">
        <v>420</v>
      </c>
      <c r="D34" s="35"/>
      <c r="E34" s="36">
        <f t="shared" si="3"/>
        <v>0</v>
      </c>
      <c r="G34" s="217"/>
    </row>
    <row r="35" spans="1:9" ht="31.8" thickBot="1">
      <c r="A35" s="34" t="s">
        <v>14</v>
      </c>
      <c r="B35" s="15" t="s">
        <v>12</v>
      </c>
      <c r="C35" s="13">
        <v>460</v>
      </c>
      <c r="D35" s="35"/>
      <c r="E35" s="36">
        <f>C35*D35</f>
        <v>0</v>
      </c>
      <c r="G35" s="218"/>
    </row>
    <row r="36" spans="1:9" ht="25.2" customHeight="1" thickBot="1">
      <c r="A36" s="37" t="s">
        <v>25</v>
      </c>
      <c r="B36" s="38" t="s">
        <v>13</v>
      </c>
      <c r="C36" s="39">
        <v>120</v>
      </c>
      <c r="D36" s="40"/>
      <c r="E36" s="41">
        <f t="shared" si="3"/>
        <v>0</v>
      </c>
    </row>
    <row r="37" spans="1:9" ht="16.2" thickBot="1">
      <c r="A37" s="28"/>
      <c r="B37" s="28"/>
      <c r="C37" s="28"/>
      <c r="D37" s="28"/>
      <c r="E37" s="7">
        <f>SUM(E20:E22,E24:E30,E32:E36)</f>
        <v>0</v>
      </c>
    </row>
    <row r="38" spans="1:9" ht="19.2" thickTop="1" thickBot="1">
      <c r="A38" s="3" t="s">
        <v>17</v>
      </c>
      <c r="B38" s="28"/>
      <c r="C38" s="28"/>
      <c r="D38" s="28"/>
      <c r="E38" s="28"/>
    </row>
    <row r="39" spans="1:9" ht="49.2" customHeight="1" thickBot="1">
      <c r="A39" s="185" t="s">
        <v>300</v>
      </c>
      <c r="B39" s="186"/>
      <c r="C39" s="78">
        <v>800</v>
      </c>
      <c r="D39" s="80"/>
      <c r="E39" s="36">
        <f t="shared" ref="E39" si="4">C39*D39</f>
        <v>0</v>
      </c>
    </row>
    <row r="40" spans="1:9" ht="28.2" customHeight="1">
      <c r="A40" s="204" t="s">
        <v>18</v>
      </c>
      <c r="B40" s="205"/>
      <c r="C40" s="79">
        <v>380</v>
      </c>
      <c r="D40" s="81"/>
      <c r="E40" s="36">
        <f t="shared" ref="E40:E41" si="5">C40*D40</f>
        <v>0</v>
      </c>
      <c r="G40" s="214" t="s">
        <v>236</v>
      </c>
    </row>
    <row r="41" spans="1:9" ht="52.95" customHeight="1" thickBot="1">
      <c r="A41" s="204" t="s">
        <v>19</v>
      </c>
      <c r="B41" s="205"/>
      <c r="C41" s="79">
        <v>300</v>
      </c>
      <c r="D41" s="81"/>
      <c r="E41" s="36">
        <f t="shared" si="5"/>
        <v>0</v>
      </c>
      <c r="G41" s="215"/>
      <c r="H41" s="76"/>
      <c r="I41" s="76"/>
    </row>
    <row r="42" spans="1:9" ht="27" customHeight="1">
      <c r="A42" s="204" t="s">
        <v>20</v>
      </c>
      <c r="B42" s="205"/>
      <c r="C42" s="79">
        <v>300</v>
      </c>
      <c r="D42" s="81"/>
      <c r="E42" s="36">
        <f t="shared" ref="E42" si="6">C42*D42</f>
        <v>0</v>
      </c>
    </row>
    <row r="43" spans="1:9" ht="27" customHeight="1">
      <c r="A43" s="204" t="s">
        <v>21</v>
      </c>
      <c r="B43" s="205"/>
      <c r="C43" s="79">
        <v>400</v>
      </c>
      <c r="D43" s="81"/>
      <c r="E43" s="36">
        <f>C43*D43</f>
        <v>0</v>
      </c>
    </row>
    <row r="44" spans="1:9" ht="32.549999999999997" customHeight="1">
      <c r="A44" s="204" t="s">
        <v>137</v>
      </c>
      <c r="B44" s="205"/>
      <c r="C44" s="79">
        <v>380</v>
      </c>
      <c r="D44" s="81"/>
      <c r="E44" s="36">
        <f t="shared" ref="E44:E45" si="7">C44*D44</f>
        <v>0</v>
      </c>
    </row>
    <row r="45" spans="1:9" ht="32.549999999999997" customHeight="1">
      <c r="A45" s="204" t="s">
        <v>138</v>
      </c>
      <c r="B45" s="205"/>
      <c r="C45" s="79">
        <v>360</v>
      </c>
      <c r="D45" s="81"/>
      <c r="E45" s="36">
        <f t="shared" si="7"/>
        <v>0</v>
      </c>
    </row>
    <row r="46" spans="1:9" ht="24" customHeight="1">
      <c r="A46" s="204" t="s">
        <v>244</v>
      </c>
      <c r="B46" s="205"/>
      <c r="C46" s="79">
        <v>450</v>
      </c>
      <c r="D46" s="81"/>
      <c r="E46" s="36">
        <f t="shared" ref="E46:E47" si="8">C46*D46</f>
        <v>0</v>
      </c>
    </row>
    <row r="47" spans="1:9" ht="24" customHeight="1">
      <c r="A47" s="204" t="s">
        <v>245</v>
      </c>
      <c r="B47" s="205"/>
      <c r="C47" s="79">
        <v>480</v>
      </c>
      <c r="D47" s="81"/>
      <c r="E47" s="36">
        <f t="shared" si="8"/>
        <v>0</v>
      </c>
    </row>
    <row r="48" spans="1:9" ht="30" customHeight="1">
      <c r="A48" s="204" t="s">
        <v>223</v>
      </c>
      <c r="B48" s="205"/>
      <c r="C48" s="79">
        <v>600</v>
      </c>
      <c r="D48" s="81"/>
      <c r="E48" s="36">
        <f t="shared" ref="E48" si="9">C48*D48</f>
        <v>0</v>
      </c>
    </row>
    <row r="49" spans="1:7" ht="33.450000000000003" customHeight="1">
      <c r="A49" s="204" t="s">
        <v>141</v>
      </c>
      <c r="B49" s="205"/>
      <c r="C49" s="79">
        <v>460</v>
      </c>
      <c r="D49" s="81"/>
      <c r="E49" s="36">
        <f t="shared" ref="E49" si="10">C49*D49</f>
        <v>0</v>
      </c>
    </row>
    <row r="50" spans="1:7" ht="27.45" customHeight="1">
      <c r="A50" s="204" t="s">
        <v>22</v>
      </c>
      <c r="B50" s="205"/>
      <c r="C50" s="79">
        <v>650</v>
      </c>
      <c r="D50" s="81"/>
      <c r="E50" s="36">
        <f t="shared" ref="E50" si="11">C50*D50</f>
        <v>0</v>
      </c>
    </row>
    <row r="51" spans="1:7" ht="30" customHeight="1">
      <c r="A51" s="204" t="s">
        <v>143</v>
      </c>
      <c r="B51" s="205"/>
      <c r="C51" s="79">
        <v>610</v>
      </c>
      <c r="D51" s="81"/>
      <c r="E51" s="36">
        <f t="shared" ref="E51" si="12">C51*D51</f>
        <v>0</v>
      </c>
    </row>
    <row r="52" spans="1:7" ht="30.45" customHeight="1">
      <c r="A52" s="204" t="s">
        <v>144</v>
      </c>
      <c r="B52" s="205"/>
      <c r="C52" s="79">
        <v>610</v>
      </c>
      <c r="D52" s="81"/>
      <c r="E52" s="36">
        <f t="shared" ref="E52:E53" si="13">C52*D52</f>
        <v>0</v>
      </c>
    </row>
    <row r="53" spans="1:7" ht="30.45" customHeight="1">
      <c r="A53" s="204" t="s">
        <v>205</v>
      </c>
      <c r="B53" s="205"/>
      <c r="C53" s="79">
        <v>510</v>
      </c>
      <c r="D53" s="81"/>
      <c r="E53" s="36">
        <f t="shared" si="13"/>
        <v>0</v>
      </c>
    </row>
    <row r="54" spans="1:7" ht="27.45" customHeight="1">
      <c r="A54" s="204" t="s">
        <v>23</v>
      </c>
      <c r="B54" s="205"/>
      <c r="C54" s="79">
        <v>410</v>
      </c>
      <c r="D54" s="81"/>
      <c r="E54" s="36">
        <f t="shared" ref="E54:E58" si="14">C54*D54</f>
        <v>0</v>
      </c>
    </row>
    <row r="55" spans="1:7" ht="88.05" customHeight="1">
      <c r="A55" s="206" t="s">
        <v>310</v>
      </c>
      <c r="B55" s="207"/>
      <c r="C55" s="79">
        <v>700</v>
      </c>
      <c r="D55" s="81"/>
      <c r="E55" s="36">
        <f t="shared" si="14"/>
        <v>0</v>
      </c>
    </row>
    <row r="56" spans="1:7" ht="27.45" customHeight="1">
      <c r="A56" s="208" t="s">
        <v>303</v>
      </c>
      <c r="B56" s="209"/>
      <c r="C56" s="79">
        <v>550</v>
      </c>
      <c r="D56" s="81"/>
      <c r="E56" s="36">
        <f t="shared" si="14"/>
        <v>0</v>
      </c>
    </row>
    <row r="57" spans="1:7" ht="27.45" customHeight="1">
      <c r="A57" s="208" t="s">
        <v>301</v>
      </c>
      <c r="B57" s="209"/>
      <c r="C57" s="79">
        <v>520</v>
      </c>
      <c r="D57" s="81"/>
      <c r="E57" s="36">
        <f t="shared" si="14"/>
        <v>0</v>
      </c>
    </row>
    <row r="58" spans="1:7" ht="27.45" customHeight="1">
      <c r="A58" s="208" t="s">
        <v>302</v>
      </c>
      <c r="B58" s="209"/>
      <c r="C58" s="79">
        <v>600</v>
      </c>
      <c r="D58" s="81"/>
      <c r="E58" s="36">
        <f t="shared" si="14"/>
        <v>0</v>
      </c>
    </row>
    <row r="59" spans="1:7" ht="71.55" customHeight="1">
      <c r="A59" s="83" t="s">
        <v>149</v>
      </c>
      <c r="B59" s="82" t="s">
        <v>151</v>
      </c>
      <c r="C59" s="79">
        <v>370</v>
      </c>
      <c r="D59" s="84"/>
      <c r="E59" s="36">
        <f>C59*D59</f>
        <v>0</v>
      </c>
      <c r="G59" s="47" t="s">
        <v>224</v>
      </c>
    </row>
    <row r="60" spans="1:7" ht="96.45" customHeight="1">
      <c r="A60" s="83" t="s">
        <v>150</v>
      </c>
      <c r="B60" s="85" t="s">
        <v>152</v>
      </c>
      <c r="C60" s="79">
        <v>480</v>
      </c>
      <c r="D60" s="84"/>
      <c r="E60" s="36">
        <f>C60*D60</f>
        <v>0</v>
      </c>
      <c r="G60" s="47" t="s">
        <v>225</v>
      </c>
    </row>
    <row r="61" spans="1:7" ht="69.45" customHeight="1" thickBot="1">
      <c r="A61" s="86" t="s">
        <v>24</v>
      </c>
      <c r="B61" s="87" t="s">
        <v>153</v>
      </c>
      <c r="C61" s="88">
        <v>240</v>
      </c>
      <c r="D61" s="89"/>
      <c r="E61" s="41">
        <f>C61*D61</f>
        <v>0</v>
      </c>
      <c r="G61" s="47" t="s">
        <v>225</v>
      </c>
    </row>
    <row r="62" spans="1:7" ht="16.2" thickBot="1">
      <c r="A62" s="28"/>
      <c r="B62" s="28"/>
      <c r="C62" s="28"/>
      <c r="D62" s="28"/>
      <c r="E62" s="7">
        <f>SUM(E39:E61)</f>
        <v>0</v>
      </c>
      <c r="G62" s="28"/>
    </row>
    <row r="63" spans="1:7" ht="15" thickTop="1">
      <c r="A63" s="28"/>
      <c r="B63" s="28"/>
      <c r="C63" s="28"/>
      <c r="D63" s="28"/>
      <c r="E63" s="28"/>
      <c r="G63" s="28"/>
    </row>
    <row r="64" spans="1:7" ht="18">
      <c r="A64" s="3" t="s">
        <v>271</v>
      </c>
      <c r="B64" s="50"/>
      <c r="C64" s="4"/>
      <c r="D64" s="4"/>
      <c r="E64" s="4"/>
      <c r="G64" s="28"/>
    </row>
    <row r="65" spans="1:7">
      <c r="A65" s="28"/>
      <c r="B65" s="28"/>
      <c r="C65" s="28"/>
      <c r="D65" s="28"/>
      <c r="E65" s="28"/>
      <c r="G65" s="28"/>
    </row>
    <row r="66" spans="1:7" ht="100.95" customHeight="1">
      <c r="A66" s="92" t="s">
        <v>26</v>
      </c>
      <c r="B66" s="48" t="s">
        <v>206</v>
      </c>
      <c r="C66" s="13">
        <v>210</v>
      </c>
      <c r="D66" s="35"/>
      <c r="E66" s="36">
        <f>C66*D66</f>
        <v>0</v>
      </c>
      <c r="G66" s="47" t="s">
        <v>226</v>
      </c>
    </row>
    <row r="67" spans="1:7" ht="126" customHeight="1" thickBot="1">
      <c r="A67" s="91" t="s">
        <v>27</v>
      </c>
      <c r="B67" s="49" t="s">
        <v>227</v>
      </c>
      <c r="C67" s="39">
        <v>275</v>
      </c>
      <c r="D67" s="40"/>
      <c r="E67" s="41">
        <f>C67*D67</f>
        <v>0</v>
      </c>
      <c r="G67" s="47" t="s">
        <v>226</v>
      </c>
    </row>
    <row r="68" spans="1:7" ht="16.2" thickBot="1">
      <c r="A68" s="28"/>
      <c r="B68" s="28"/>
      <c r="C68" s="28"/>
      <c r="D68" s="28"/>
      <c r="E68" s="7">
        <f>SUM(E66:E67)</f>
        <v>0</v>
      </c>
      <c r="G68" s="28"/>
    </row>
    <row r="69" spans="1:7" ht="19.2" thickTop="1" thickBot="1">
      <c r="A69" s="3" t="s">
        <v>270</v>
      </c>
      <c r="B69" s="28"/>
      <c r="C69" s="28"/>
      <c r="D69" s="28"/>
      <c r="E69" s="28"/>
      <c r="G69" s="28"/>
    </row>
    <row r="70" spans="1:7" ht="43.8" thickBot="1">
      <c r="A70" s="29" t="s">
        <v>28</v>
      </c>
      <c r="B70" s="51" t="s">
        <v>29</v>
      </c>
      <c r="C70" s="31">
        <v>220</v>
      </c>
      <c r="D70" s="32"/>
      <c r="E70" s="33">
        <f t="shared" ref="E70:E77" si="15">C70*D70</f>
        <v>0</v>
      </c>
      <c r="G70" s="52" t="s">
        <v>228</v>
      </c>
    </row>
    <row r="71" spans="1:7" ht="61.2" customHeight="1" thickBot="1">
      <c r="A71" s="34" t="s">
        <v>34</v>
      </c>
      <c r="B71" s="48" t="s">
        <v>140</v>
      </c>
      <c r="C71" s="13">
        <v>160</v>
      </c>
      <c r="D71" s="35"/>
      <c r="E71" s="36">
        <f t="shared" si="15"/>
        <v>0</v>
      </c>
      <c r="G71" s="52" t="s">
        <v>229</v>
      </c>
    </row>
    <row r="72" spans="1:7" ht="54" customHeight="1" thickBot="1">
      <c r="A72" s="34" t="s">
        <v>35</v>
      </c>
      <c r="B72" s="48" t="s">
        <v>36</v>
      </c>
      <c r="C72" s="13">
        <v>220</v>
      </c>
      <c r="D72" s="35"/>
      <c r="E72" s="36">
        <f t="shared" si="15"/>
        <v>0</v>
      </c>
      <c r="G72" s="52"/>
    </row>
    <row r="73" spans="1:7" ht="60.45" customHeight="1" thickBot="1">
      <c r="A73" s="34" t="s">
        <v>169</v>
      </c>
      <c r="B73" s="48" t="s">
        <v>37</v>
      </c>
      <c r="C73" s="13">
        <v>290</v>
      </c>
      <c r="D73" s="35"/>
      <c r="E73" s="36">
        <f t="shared" si="15"/>
        <v>0</v>
      </c>
      <c r="G73" s="52"/>
    </row>
    <row r="74" spans="1:7" ht="52.2" customHeight="1" thickBot="1">
      <c r="A74" s="34" t="s">
        <v>38</v>
      </c>
      <c r="B74" s="48" t="s">
        <v>207</v>
      </c>
      <c r="C74" s="13">
        <v>300</v>
      </c>
      <c r="D74" s="35"/>
      <c r="E74" s="36">
        <f t="shared" si="15"/>
        <v>0</v>
      </c>
      <c r="G74" s="52"/>
    </row>
    <row r="75" spans="1:7" ht="98.55" customHeight="1" thickBot="1">
      <c r="A75" s="112" t="s">
        <v>297</v>
      </c>
      <c r="B75" s="48" t="s">
        <v>239</v>
      </c>
      <c r="C75" s="114">
        <v>460</v>
      </c>
      <c r="D75" s="35"/>
      <c r="E75" s="36">
        <f t="shared" si="15"/>
        <v>0</v>
      </c>
      <c r="F75" s="53"/>
      <c r="G75" s="52"/>
    </row>
    <row r="76" spans="1:7" ht="110.55" customHeight="1" thickBot="1">
      <c r="A76" s="112" t="s">
        <v>298</v>
      </c>
      <c r="B76" s="48" t="s">
        <v>238</v>
      </c>
      <c r="C76" s="114">
        <v>440</v>
      </c>
      <c r="D76" s="35"/>
      <c r="E76" s="36">
        <f t="shared" si="15"/>
        <v>0</v>
      </c>
      <c r="F76" s="53"/>
      <c r="G76" s="52"/>
    </row>
    <row r="77" spans="1:7" ht="96" customHeight="1" thickBot="1">
      <c r="A77" s="113" t="s">
        <v>299</v>
      </c>
      <c r="B77" s="49" t="s">
        <v>184</v>
      </c>
      <c r="C77" s="115">
        <v>460</v>
      </c>
      <c r="D77" s="40"/>
      <c r="E77" s="41">
        <f t="shared" si="15"/>
        <v>0</v>
      </c>
      <c r="F77" s="53"/>
      <c r="G77" s="52"/>
    </row>
    <row r="78" spans="1:7" ht="16.2" thickBot="1">
      <c r="A78" s="28"/>
      <c r="B78" s="28"/>
      <c r="C78" s="28"/>
      <c r="D78" s="28"/>
      <c r="E78" s="7">
        <f>SUM(E70:E77)</f>
        <v>0</v>
      </c>
      <c r="G78" s="28"/>
    </row>
    <row r="79" spans="1:7" ht="18.600000000000001" thickTop="1">
      <c r="A79" s="3" t="s">
        <v>208</v>
      </c>
      <c r="B79" s="50"/>
      <c r="C79" s="28"/>
      <c r="D79" s="28"/>
      <c r="E79" s="28"/>
      <c r="G79" s="54"/>
    </row>
    <row r="80" spans="1:7" ht="15" thickBot="1">
      <c r="A80" s="28"/>
      <c r="B80" s="28"/>
      <c r="C80" s="28"/>
      <c r="D80" s="28"/>
      <c r="E80" s="28"/>
      <c r="G80" s="28"/>
    </row>
    <row r="81" spans="1:7" ht="258" customHeight="1" thickBot="1">
      <c r="A81" s="112" t="s">
        <v>291</v>
      </c>
      <c r="B81" s="48" t="s">
        <v>292</v>
      </c>
      <c r="C81" s="13">
        <v>340</v>
      </c>
      <c r="D81" s="35"/>
      <c r="E81" s="36">
        <f>C81*D81</f>
        <v>0</v>
      </c>
      <c r="G81" s="52" t="s">
        <v>293</v>
      </c>
    </row>
    <row r="82" spans="1:7" ht="127.8" customHeight="1" thickBot="1">
      <c r="A82" s="37" t="s">
        <v>39</v>
      </c>
      <c r="B82" s="49" t="s">
        <v>294</v>
      </c>
      <c r="C82" s="39">
        <v>170</v>
      </c>
      <c r="D82" s="40"/>
      <c r="E82" s="41">
        <f>C82*D82</f>
        <v>0</v>
      </c>
      <c r="G82" s="55" t="s">
        <v>295</v>
      </c>
    </row>
    <row r="83" spans="1:7" ht="16.2" thickBot="1">
      <c r="A83" s="28"/>
      <c r="B83" s="28"/>
      <c r="C83" s="28"/>
      <c r="D83" s="28"/>
      <c r="E83" s="7">
        <f>SUM(E81:E82)</f>
        <v>0</v>
      </c>
    </row>
    <row r="84" spans="1:7" ht="16.2" thickTop="1">
      <c r="A84" s="28"/>
      <c r="B84" s="28"/>
      <c r="C84" s="28"/>
      <c r="D84" s="28"/>
      <c r="E84" s="11"/>
    </row>
    <row r="85" spans="1:7" ht="15.6">
      <c r="A85" s="28"/>
      <c r="B85" s="28"/>
      <c r="C85" s="28"/>
      <c r="D85" s="28"/>
      <c r="E85" s="11"/>
    </row>
    <row r="86" spans="1:7" ht="18.600000000000001" thickBot="1">
      <c r="A86" s="3" t="s">
        <v>40</v>
      </c>
      <c r="B86" s="28"/>
      <c r="C86" s="28"/>
      <c r="D86" s="28"/>
      <c r="E86" s="28"/>
    </row>
    <row r="87" spans="1:7" ht="21" customHeight="1" thickBot="1">
      <c r="A87" s="180" t="s">
        <v>237</v>
      </c>
      <c r="B87" s="181"/>
      <c r="C87" s="31">
        <v>15</v>
      </c>
      <c r="D87" s="32"/>
      <c r="E87" s="33">
        <f t="shared" ref="E87:E89" si="16">C87*D87</f>
        <v>0</v>
      </c>
    </row>
    <row r="88" spans="1:7" ht="56.55" customHeight="1" thickBot="1">
      <c r="A88" s="176" t="s">
        <v>262</v>
      </c>
      <c r="B88" s="173"/>
      <c r="C88" s="13">
        <v>110</v>
      </c>
      <c r="D88" s="35"/>
      <c r="E88" s="36">
        <f t="shared" si="16"/>
        <v>0</v>
      </c>
      <c r="G88" s="56" t="s">
        <v>296</v>
      </c>
    </row>
    <row r="89" spans="1:7" ht="17.55" customHeight="1">
      <c r="A89" s="182" t="s">
        <v>42</v>
      </c>
      <c r="B89" s="173"/>
      <c r="C89" s="13">
        <v>45</v>
      </c>
      <c r="D89" s="35"/>
      <c r="E89" s="36">
        <f t="shared" si="16"/>
        <v>0</v>
      </c>
    </row>
    <row r="90" spans="1:7" ht="20.55" customHeight="1">
      <c r="A90" s="182" t="s">
        <v>43</v>
      </c>
      <c r="B90" s="173"/>
      <c r="C90" s="13">
        <v>45</v>
      </c>
      <c r="D90" s="35"/>
      <c r="E90" s="36">
        <f t="shared" ref="E90" si="17">C90*D90</f>
        <v>0</v>
      </c>
    </row>
    <row r="91" spans="1:7" ht="20.55" customHeight="1">
      <c r="A91" s="182" t="s">
        <v>170</v>
      </c>
      <c r="B91" s="173"/>
      <c r="C91" s="13">
        <v>45</v>
      </c>
      <c r="D91" s="35"/>
      <c r="E91" s="36">
        <f>C91*D91</f>
        <v>0</v>
      </c>
    </row>
    <row r="92" spans="1:7" ht="24.45" customHeight="1">
      <c r="A92" s="182" t="s">
        <v>189</v>
      </c>
      <c r="B92" s="173"/>
      <c r="C92" s="13">
        <v>45</v>
      </c>
      <c r="D92" s="35"/>
      <c r="E92" s="36">
        <f t="shared" ref="E92:E94" si="18">C92*D92</f>
        <v>0</v>
      </c>
    </row>
    <row r="93" spans="1:7" ht="18.45" customHeight="1">
      <c r="A93" s="182" t="s">
        <v>41</v>
      </c>
      <c r="B93" s="173"/>
      <c r="C93" s="13">
        <v>30</v>
      </c>
      <c r="D93" s="35"/>
      <c r="E93" s="36">
        <f t="shared" si="18"/>
        <v>0</v>
      </c>
    </row>
    <row r="94" spans="1:7" ht="20.55" customHeight="1">
      <c r="A94" s="182" t="s">
        <v>44</v>
      </c>
      <c r="B94" s="173"/>
      <c r="C94" s="13">
        <v>30</v>
      </c>
      <c r="D94" s="35"/>
      <c r="E94" s="36">
        <f t="shared" si="18"/>
        <v>0</v>
      </c>
    </row>
    <row r="95" spans="1:7" ht="19.2" customHeight="1">
      <c r="A95" s="182" t="s">
        <v>45</v>
      </c>
      <c r="B95" s="173"/>
      <c r="C95" s="13">
        <v>35</v>
      </c>
      <c r="D95" s="35"/>
      <c r="E95" s="36">
        <f>C95*D95</f>
        <v>0</v>
      </c>
    </row>
    <row r="96" spans="1:7" ht="18" customHeight="1">
      <c r="A96" s="182" t="s">
        <v>46</v>
      </c>
      <c r="B96" s="173"/>
      <c r="C96" s="13">
        <v>35</v>
      </c>
      <c r="D96" s="35"/>
      <c r="E96" s="36">
        <f t="shared" ref="E96:E100" si="19">C96*D96</f>
        <v>0</v>
      </c>
    </row>
    <row r="97" spans="1:5" ht="18" customHeight="1">
      <c r="A97" s="188" t="s">
        <v>191</v>
      </c>
      <c r="B97" s="171"/>
      <c r="C97" s="13">
        <v>35</v>
      </c>
      <c r="D97" s="35"/>
      <c r="E97" s="36">
        <f t="shared" si="19"/>
        <v>0</v>
      </c>
    </row>
    <row r="98" spans="1:5" ht="18" customHeight="1">
      <c r="A98" s="188" t="s">
        <v>190</v>
      </c>
      <c r="B98" s="171"/>
      <c r="C98" s="13">
        <v>35</v>
      </c>
      <c r="D98" s="35"/>
      <c r="E98" s="36">
        <f t="shared" si="19"/>
        <v>0</v>
      </c>
    </row>
    <row r="99" spans="1:5" ht="19.2" customHeight="1">
      <c r="A99" s="182" t="s">
        <v>47</v>
      </c>
      <c r="B99" s="173"/>
      <c r="C99" s="13">
        <v>35</v>
      </c>
      <c r="D99" s="35"/>
      <c r="E99" s="36">
        <f t="shared" si="19"/>
        <v>0</v>
      </c>
    </row>
    <row r="100" spans="1:5" ht="19.2" customHeight="1">
      <c r="A100" s="188" t="s">
        <v>192</v>
      </c>
      <c r="B100" s="171"/>
      <c r="C100" s="13">
        <v>35</v>
      </c>
      <c r="D100" s="35"/>
      <c r="E100" s="36">
        <f t="shared" si="19"/>
        <v>0</v>
      </c>
    </row>
    <row r="101" spans="1:5" ht="21.45" customHeight="1">
      <c r="A101" s="182" t="s">
        <v>48</v>
      </c>
      <c r="B101" s="173"/>
      <c r="C101" s="13">
        <v>35</v>
      </c>
      <c r="D101" s="35"/>
      <c r="E101" s="36">
        <f t="shared" ref="E101:E103" si="20">C101*D101</f>
        <v>0</v>
      </c>
    </row>
    <row r="102" spans="1:5" ht="34.799999999999997" customHeight="1">
      <c r="A102" s="172" t="s">
        <v>320</v>
      </c>
      <c r="B102" s="173"/>
      <c r="C102" s="94">
        <v>35</v>
      </c>
      <c r="D102" s="95"/>
      <c r="E102" s="36">
        <f t="shared" si="20"/>
        <v>0</v>
      </c>
    </row>
    <row r="103" spans="1:5" ht="33" customHeight="1" thickBot="1">
      <c r="A103" s="187" t="s">
        <v>319</v>
      </c>
      <c r="B103" s="179"/>
      <c r="C103" s="39">
        <v>28</v>
      </c>
      <c r="D103" s="40"/>
      <c r="E103" s="41">
        <f t="shared" si="20"/>
        <v>0</v>
      </c>
    </row>
    <row r="104" spans="1:5" ht="16.2" thickBot="1">
      <c r="A104" s="28"/>
      <c r="B104" s="28"/>
      <c r="C104" s="28"/>
      <c r="D104" s="28"/>
      <c r="E104" s="7">
        <f>SUM(E87:E103)</f>
        <v>0</v>
      </c>
    </row>
    <row r="105" spans="1:5" ht="19.2" thickTop="1" thickBot="1">
      <c r="A105" s="3" t="s">
        <v>139</v>
      </c>
      <c r="B105" s="28"/>
      <c r="C105" s="28"/>
      <c r="D105" s="28"/>
      <c r="E105" s="28"/>
    </row>
    <row r="106" spans="1:5" ht="15.6">
      <c r="A106" s="180" t="s">
        <v>49</v>
      </c>
      <c r="B106" s="181"/>
      <c r="C106" s="31">
        <v>42</v>
      </c>
      <c r="D106" s="32"/>
      <c r="E106" s="33">
        <f>C106*D106</f>
        <v>0</v>
      </c>
    </row>
    <row r="107" spans="1:5" ht="15.6">
      <c r="A107" s="182" t="s">
        <v>50</v>
      </c>
      <c r="B107" s="173"/>
      <c r="C107" s="13">
        <v>42</v>
      </c>
      <c r="D107" s="35"/>
      <c r="E107" s="36">
        <f t="shared" ref="E107:E110" si="21">C107*D107</f>
        <v>0</v>
      </c>
    </row>
    <row r="108" spans="1:5" ht="15.6">
      <c r="A108" s="182" t="s">
        <v>51</v>
      </c>
      <c r="B108" s="173"/>
      <c r="C108" s="13">
        <v>42</v>
      </c>
      <c r="D108" s="35"/>
      <c r="E108" s="36">
        <f t="shared" si="21"/>
        <v>0</v>
      </c>
    </row>
    <row r="109" spans="1:5" ht="15.6">
      <c r="A109" s="182" t="s">
        <v>52</v>
      </c>
      <c r="B109" s="173"/>
      <c r="C109" s="13">
        <v>42</v>
      </c>
      <c r="D109" s="35"/>
      <c r="E109" s="36">
        <f t="shared" si="21"/>
        <v>0</v>
      </c>
    </row>
    <row r="110" spans="1:5" ht="15.6">
      <c r="A110" s="188" t="s">
        <v>188</v>
      </c>
      <c r="B110" s="171"/>
      <c r="C110" s="13">
        <v>50</v>
      </c>
      <c r="D110" s="35"/>
      <c r="E110" s="36">
        <f t="shared" si="21"/>
        <v>0</v>
      </c>
    </row>
    <row r="111" spans="1:5" ht="15.6">
      <c r="A111" s="182" t="s">
        <v>53</v>
      </c>
      <c r="B111" s="173"/>
      <c r="C111" s="13">
        <v>45</v>
      </c>
      <c r="D111" s="35"/>
      <c r="E111" s="36">
        <f t="shared" ref="E111:E119" si="22">C111*D111</f>
        <v>0</v>
      </c>
    </row>
    <row r="112" spans="1:5" ht="15.6">
      <c r="A112" s="182" t="s">
        <v>171</v>
      </c>
      <c r="B112" s="173"/>
      <c r="C112" s="13">
        <v>45</v>
      </c>
      <c r="D112" s="35"/>
      <c r="E112" s="36">
        <f t="shared" si="22"/>
        <v>0</v>
      </c>
    </row>
    <row r="113" spans="1:5" ht="15.6">
      <c r="A113" s="182" t="s">
        <v>54</v>
      </c>
      <c r="B113" s="173"/>
      <c r="C113" s="13">
        <v>52</v>
      </c>
      <c r="D113" s="35"/>
      <c r="E113" s="36">
        <f t="shared" si="22"/>
        <v>0</v>
      </c>
    </row>
    <row r="114" spans="1:5" ht="15.6">
      <c r="A114" s="182" t="s">
        <v>55</v>
      </c>
      <c r="B114" s="173"/>
      <c r="C114" s="13">
        <v>45</v>
      </c>
      <c r="D114" s="35"/>
      <c r="E114" s="36">
        <f t="shared" si="22"/>
        <v>0</v>
      </c>
    </row>
    <row r="115" spans="1:5" ht="15.6">
      <c r="A115" s="182" t="s">
        <v>172</v>
      </c>
      <c r="B115" s="173"/>
      <c r="C115" s="13">
        <v>42</v>
      </c>
      <c r="D115" s="35"/>
      <c r="E115" s="36">
        <f t="shared" si="22"/>
        <v>0</v>
      </c>
    </row>
    <row r="116" spans="1:5" ht="15.6">
      <c r="A116" s="182" t="s">
        <v>173</v>
      </c>
      <c r="B116" s="173"/>
      <c r="C116" s="13">
        <v>42</v>
      </c>
      <c r="D116" s="35"/>
      <c r="E116" s="36">
        <f>C116*D116</f>
        <v>0</v>
      </c>
    </row>
    <row r="117" spans="1:5" ht="15.6">
      <c r="A117" s="182" t="s">
        <v>174</v>
      </c>
      <c r="B117" s="173"/>
      <c r="C117" s="13">
        <v>42</v>
      </c>
      <c r="D117" s="35"/>
      <c r="E117" s="36">
        <f t="shared" si="22"/>
        <v>0</v>
      </c>
    </row>
    <row r="118" spans="1:5" ht="15.6">
      <c r="A118" s="182" t="s">
        <v>56</v>
      </c>
      <c r="B118" s="173"/>
      <c r="C118" s="13">
        <v>48</v>
      </c>
      <c r="D118" s="35"/>
      <c r="E118" s="36">
        <f t="shared" si="22"/>
        <v>0</v>
      </c>
    </row>
    <row r="119" spans="1:5" ht="15.6">
      <c r="A119" s="182" t="s">
        <v>175</v>
      </c>
      <c r="B119" s="173"/>
      <c r="C119" s="13">
        <v>48</v>
      </c>
      <c r="D119" s="35"/>
      <c r="E119" s="36">
        <f t="shared" si="22"/>
        <v>0</v>
      </c>
    </row>
    <row r="120" spans="1:5" ht="16.2" thickBot="1">
      <c r="A120" s="191" t="s">
        <v>57</v>
      </c>
      <c r="B120" s="192"/>
      <c r="C120" s="39">
        <v>48</v>
      </c>
      <c r="D120" s="40"/>
      <c r="E120" s="41">
        <f t="shared" ref="E120" si="23">C120*D120</f>
        <v>0</v>
      </c>
    </row>
    <row r="121" spans="1:5" ht="16.2" thickBot="1">
      <c r="A121" s="28"/>
      <c r="B121" s="28"/>
      <c r="C121" s="28"/>
      <c r="D121" s="28"/>
      <c r="E121" s="7">
        <f>SUM(E106:E120)</f>
        <v>0</v>
      </c>
    </row>
    <row r="122" spans="1:5" ht="19.2" thickTop="1" thickBot="1">
      <c r="A122" s="3" t="s">
        <v>58</v>
      </c>
      <c r="B122" s="28"/>
      <c r="C122" s="28"/>
      <c r="D122" s="28"/>
      <c r="E122" s="28"/>
    </row>
    <row r="123" spans="1:5" ht="15.6">
      <c r="A123" s="180" t="s">
        <v>209</v>
      </c>
      <c r="B123" s="181"/>
      <c r="C123" s="31">
        <v>190</v>
      </c>
      <c r="D123" s="32"/>
      <c r="E123" s="33">
        <f>C123*D123</f>
        <v>0</v>
      </c>
    </row>
    <row r="124" spans="1:5" ht="15.6">
      <c r="A124" s="177" t="s">
        <v>264</v>
      </c>
      <c r="B124" s="171"/>
      <c r="C124" s="13">
        <v>230</v>
      </c>
      <c r="D124" s="35"/>
      <c r="E124" s="36">
        <f t="shared" ref="E124:E128" si="24">C124*D124</f>
        <v>0</v>
      </c>
    </row>
    <row r="125" spans="1:5" ht="15.6">
      <c r="A125" s="188" t="s">
        <v>218</v>
      </c>
      <c r="B125" s="171"/>
      <c r="C125" s="13">
        <v>190</v>
      </c>
      <c r="D125" s="35"/>
      <c r="E125" s="36">
        <f t="shared" si="24"/>
        <v>0</v>
      </c>
    </row>
    <row r="126" spans="1:5" ht="15.6">
      <c r="A126" s="174" t="s">
        <v>304</v>
      </c>
      <c r="B126" s="171"/>
      <c r="C126" s="13">
        <v>230</v>
      </c>
      <c r="D126" s="35"/>
      <c r="E126" s="36"/>
    </row>
    <row r="127" spans="1:5" ht="15.6">
      <c r="A127" s="188" t="s">
        <v>210</v>
      </c>
      <c r="B127" s="171"/>
      <c r="C127" s="13">
        <v>220</v>
      </c>
      <c r="D127" s="35"/>
      <c r="E127" s="36">
        <f t="shared" si="24"/>
        <v>0</v>
      </c>
    </row>
    <row r="128" spans="1:5" ht="15.6">
      <c r="A128" s="177" t="s">
        <v>265</v>
      </c>
      <c r="B128" s="171"/>
      <c r="C128" s="94">
        <v>280</v>
      </c>
      <c r="D128" s="95"/>
      <c r="E128" s="96">
        <f t="shared" si="24"/>
        <v>0</v>
      </c>
    </row>
    <row r="129" spans="1:5" ht="16.2" thickBot="1">
      <c r="A129" s="191" t="s">
        <v>134</v>
      </c>
      <c r="B129" s="192"/>
      <c r="C129" s="39">
        <v>260</v>
      </c>
      <c r="D129" s="40"/>
      <c r="E129" s="41">
        <f>C129*D129</f>
        <v>0</v>
      </c>
    </row>
    <row r="130" spans="1:5" ht="16.2" thickBot="1">
      <c r="A130" s="57"/>
      <c r="B130" s="57"/>
      <c r="C130" s="57"/>
      <c r="D130" s="57"/>
      <c r="E130" s="58">
        <f>SUM(E123:E129)</f>
        <v>0</v>
      </c>
    </row>
    <row r="131" spans="1:5" ht="19.2" thickTop="1" thickBot="1">
      <c r="A131" s="3" t="s">
        <v>59</v>
      </c>
      <c r="B131" s="28"/>
      <c r="C131" s="28"/>
      <c r="D131" s="28"/>
      <c r="E131" s="28"/>
    </row>
    <row r="132" spans="1:5" ht="15.6">
      <c r="A132" s="180" t="s">
        <v>176</v>
      </c>
      <c r="B132" s="181"/>
      <c r="C132" s="31">
        <v>190</v>
      </c>
      <c r="D132" s="32"/>
      <c r="E132" s="33">
        <f>C132*D132</f>
        <v>0</v>
      </c>
    </row>
    <row r="133" spans="1:5" ht="15.6">
      <c r="A133" s="182" t="s">
        <v>60</v>
      </c>
      <c r="B133" s="173"/>
      <c r="C133" s="13">
        <v>270</v>
      </c>
      <c r="D133" s="35"/>
      <c r="E133" s="36">
        <f t="shared" ref="E133:E134" si="25">C133*D133</f>
        <v>0</v>
      </c>
    </row>
    <row r="134" spans="1:5" ht="15.6">
      <c r="A134" s="170" t="s">
        <v>313</v>
      </c>
      <c r="B134" s="171"/>
      <c r="C134" s="13">
        <v>210</v>
      </c>
      <c r="D134" s="35"/>
      <c r="E134" s="36">
        <f t="shared" si="25"/>
        <v>0</v>
      </c>
    </row>
    <row r="135" spans="1:5" ht="15.6">
      <c r="A135" s="182" t="s">
        <v>177</v>
      </c>
      <c r="B135" s="173"/>
      <c r="C135" s="13">
        <v>210</v>
      </c>
      <c r="D135" s="35"/>
      <c r="E135" s="36">
        <f>C135*D135</f>
        <v>0</v>
      </c>
    </row>
    <row r="136" spans="1:5" ht="15.6">
      <c r="A136" s="193" t="s">
        <v>61</v>
      </c>
      <c r="B136" s="173"/>
      <c r="C136" s="13">
        <v>210</v>
      </c>
      <c r="D136" s="35"/>
      <c r="E136" s="36">
        <f t="shared" ref="E136:E141" si="26">C136*D136</f>
        <v>0</v>
      </c>
    </row>
    <row r="137" spans="1:5" ht="15.6">
      <c r="A137" s="188" t="s">
        <v>217</v>
      </c>
      <c r="B137" s="171"/>
      <c r="C137" s="13">
        <v>190</v>
      </c>
      <c r="D137" s="35"/>
      <c r="E137" s="36">
        <f t="shared" si="26"/>
        <v>0</v>
      </c>
    </row>
    <row r="138" spans="1:5" ht="15.6">
      <c r="A138" s="188" t="s">
        <v>220</v>
      </c>
      <c r="B138" s="171"/>
      <c r="C138" s="13">
        <v>190</v>
      </c>
      <c r="D138" s="35"/>
      <c r="E138" s="36">
        <f t="shared" si="26"/>
        <v>0</v>
      </c>
    </row>
    <row r="139" spans="1:5" ht="15.6">
      <c r="A139" s="182" t="s">
        <v>178</v>
      </c>
      <c r="B139" s="173"/>
      <c r="C139" s="13">
        <v>250</v>
      </c>
      <c r="D139" s="35"/>
      <c r="E139" s="36">
        <f>C139*D139</f>
        <v>0</v>
      </c>
    </row>
    <row r="140" spans="1:5" ht="15.6">
      <c r="A140" s="176" t="s">
        <v>263</v>
      </c>
      <c r="B140" s="173"/>
      <c r="C140" s="94">
        <v>210</v>
      </c>
      <c r="D140" s="95"/>
      <c r="E140" s="96">
        <f>C140*D140</f>
        <v>0</v>
      </c>
    </row>
    <row r="141" spans="1:5" ht="16.2" thickBot="1">
      <c r="A141" s="194" t="s">
        <v>211</v>
      </c>
      <c r="B141" s="179"/>
      <c r="C141" s="39">
        <v>210</v>
      </c>
      <c r="D141" s="40"/>
      <c r="E141" s="41">
        <f t="shared" si="26"/>
        <v>0</v>
      </c>
    </row>
    <row r="142" spans="1:5" ht="16.2" thickBot="1">
      <c r="A142" s="28"/>
      <c r="B142" s="28"/>
      <c r="C142" s="28"/>
      <c r="D142" s="28"/>
      <c r="E142" s="7">
        <f>SUM(E132:E141)</f>
        <v>0</v>
      </c>
    </row>
    <row r="143" spans="1:5" ht="19.2" thickTop="1" thickBot="1">
      <c r="A143" s="3" t="s">
        <v>62</v>
      </c>
      <c r="B143" s="28"/>
      <c r="C143" s="28"/>
      <c r="D143" s="28"/>
      <c r="E143" s="28"/>
    </row>
    <row r="144" spans="1:5" ht="15.6">
      <c r="A144" s="180" t="s">
        <v>179</v>
      </c>
      <c r="B144" s="181"/>
      <c r="C144" s="31">
        <v>190</v>
      </c>
      <c r="D144" s="32"/>
      <c r="E144" s="33">
        <f t="shared" ref="E144:E148" si="27">C144*D144</f>
        <v>0</v>
      </c>
    </row>
    <row r="145" spans="1:5" ht="15.6">
      <c r="A145" s="170" t="s">
        <v>311</v>
      </c>
      <c r="B145" s="171"/>
      <c r="C145" s="13">
        <v>210</v>
      </c>
      <c r="D145" s="35"/>
      <c r="E145" s="36">
        <f t="shared" si="27"/>
        <v>0</v>
      </c>
    </row>
    <row r="146" spans="1:5" ht="15.6">
      <c r="A146" s="170" t="s">
        <v>312</v>
      </c>
      <c r="B146" s="171"/>
      <c r="C146" s="13">
        <v>210</v>
      </c>
      <c r="D146" s="35"/>
      <c r="E146" s="36">
        <f t="shared" si="27"/>
        <v>0</v>
      </c>
    </row>
    <row r="147" spans="1:5" ht="15.6">
      <c r="A147" s="188" t="s">
        <v>219</v>
      </c>
      <c r="B147" s="171"/>
      <c r="C147" s="13">
        <v>190</v>
      </c>
      <c r="D147" s="35"/>
      <c r="E147" s="36">
        <f t="shared" si="27"/>
        <v>0</v>
      </c>
    </row>
    <row r="148" spans="1:5" ht="15.6">
      <c r="A148" s="182" t="s">
        <v>63</v>
      </c>
      <c r="B148" s="173"/>
      <c r="C148" s="13">
        <v>310</v>
      </c>
      <c r="D148" s="35"/>
      <c r="E148" s="36">
        <f t="shared" si="27"/>
        <v>0</v>
      </c>
    </row>
    <row r="149" spans="1:5" ht="15.6">
      <c r="A149" s="182" t="s">
        <v>64</v>
      </c>
      <c r="B149" s="173"/>
      <c r="C149" s="13">
        <v>330</v>
      </c>
      <c r="D149" s="35"/>
      <c r="E149" s="36">
        <f>C149*D149</f>
        <v>0</v>
      </c>
    </row>
    <row r="150" spans="1:5" ht="16.2" thickBot="1">
      <c r="A150" s="28"/>
      <c r="B150" s="28"/>
      <c r="C150" s="28"/>
      <c r="D150" s="28"/>
      <c r="E150" s="7">
        <f>SUM(E144:E149)</f>
        <v>0</v>
      </c>
    </row>
    <row r="151" spans="1:5" ht="19.2" thickTop="1" thickBot="1">
      <c r="A151" s="3" t="s">
        <v>65</v>
      </c>
      <c r="B151" s="28"/>
      <c r="C151" s="28"/>
      <c r="D151" s="28"/>
      <c r="E151" s="28"/>
    </row>
    <row r="152" spans="1:5" ht="15.6">
      <c r="A152" s="180" t="s">
        <v>67</v>
      </c>
      <c r="B152" s="181"/>
      <c r="C152" s="31">
        <v>460</v>
      </c>
      <c r="D152" s="32"/>
      <c r="E152" s="33">
        <f>C152*D152</f>
        <v>0</v>
      </c>
    </row>
    <row r="153" spans="1:5" ht="15.6">
      <c r="A153" s="182" t="s">
        <v>66</v>
      </c>
      <c r="B153" s="173"/>
      <c r="C153" s="13">
        <v>460</v>
      </c>
      <c r="D153" s="35"/>
      <c r="E153" s="36">
        <f>C153*D153</f>
        <v>0</v>
      </c>
    </row>
    <row r="154" spans="1:5" ht="15.6">
      <c r="A154" s="188" t="s">
        <v>221</v>
      </c>
      <c r="B154" s="171"/>
      <c r="C154" s="13">
        <v>240</v>
      </c>
      <c r="D154" s="35"/>
      <c r="E154" s="36">
        <f t="shared" ref="E154:E158" si="28">C154*D154</f>
        <v>0</v>
      </c>
    </row>
    <row r="155" spans="1:5" ht="15.6">
      <c r="A155" s="174" t="s">
        <v>307</v>
      </c>
      <c r="B155" s="171"/>
      <c r="C155" s="13">
        <v>210</v>
      </c>
      <c r="D155" s="35"/>
      <c r="E155" s="36">
        <f t="shared" si="28"/>
        <v>0</v>
      </c>
    </row>
    <row r="156" spans="1:5" ht="15.6">
      <c r="A156" s="174" t="s">
        <v>305</v>
      </c>
      <c r="B156" s="175"/>
      <c r="C156" s="94">
        <v>400</v>
      </c>
      <c r="D156" s="95"/>
      <c r="E156" s="96">
        <f t="shared" si="28"/>
        <v>0</v>
      </c>
    </row>
    <row r="157" spans="1:5" ht="15.6">
      <c r="A157" s="174" t="s">
        <v>306</v>
      </c>
      <c r="B157" s="175"/>
      <c r="C157" s="94">
        <v>290</v>
      </c>
      <c r="D157" s="95"/>
      <c r="E157" s="96">
        <f t="shared" si="28"/>
        <v>0</v>
      </c>
    </row>
    <row r="158" spans="1:5" ht="15.6">
      <c r="A158" s="177" t="s">
        <v>266</v>
      </c>
      <c r="B158" s="171"/>
      <c r="C158" s="94">
        <v>440</v>
      </c>
      <c r="D158" s="95"/>
      <c r="E158" s="96">
        <f t="shared" si="28"/>
        <v>0</v>
      </c>
    </row>
    <row r="159" spans="1:5" ht="16.2" thickBot="1">
      <c r="A159" s="219" t="s">
        <v>180</v>
      </c>
      <c r="B159" s="220"/>
      <c r="C159" s="39">
        <v>460</v>
      </c>
      <c r="D159" s="40"/>
      <c r="E159" s="41">
        <f>C159*D159</f>
        <v>0</v>
      </c>
    </row>
    <row r="160" spans="1:5" ht="16.2" thickBot="1">
      <c r="A160" s="28"/>
      <c r="B160" s="28"/>
      <c r="C160" s="28"/>
      <c r="D160" s="28"/>
      <c r="E160" s="7">
        <f>SUM(E152:E159)</f>
        <v>0</v>
      </c>
    </row>
    <row r="161" spans="1:5" ht="19.2" thickTop="1" thickBot="1">
      <c r="A161" s="3" t="s">
        <v>68</v>
      </c>
      <c r="B161" s="28"/>
      <c r="C161" s="28"/>
      <c r="D161" s="28"/>
      <c r="E161" s="28"/>
    </row>
    <row r="162" spans="1:5" ht="15.6">
      <c r="A162" s="195" t="s">
        <v>267</v>
      </c>
      <c r="B162" s="181"/>
      <c r="C162" s="31">
        <v>1800</v>
      </c>
      <c r="D162" s="32"/>
      <c r="E162" s="100">
        <f>C162*D162</f>
        <v>0</v>
      </c>
    </row>
    <row r="163" spans="1:5" ht="16.2" thickBot="1">
      <c r="A163" s="178" t="s">
        <v>268</v>
      </c>
      <c r="B163" s="179"/>
      <c r="C163" s="97">
        <v>1600</v>
      </c>
      <c r="D163" s="98"/>
      <c r="E163" s="99">
        <f>C163*D163</f>
        <v>0</v>
      </c>
    </row>
    <row r="164" spans="1:5">
      <c r="A164" s="28"/>
      <c r="B164" s="28"/>
      <c r="C164" s="28"/>
      <c r="D164" s="28"/>
      <c r="E164" s="28"/>
    </row>
    <row r="165" spans="1:5" ht="21" customHeight="1" thickBot="1">
      <c r="A165" s="3" t="s">
        <v>69</v>
      </c>
      <c r="B165" s="28"/>
      <c r="C165" s="28"/>
      <c r="D165" s="28"/>
      <c r="E165" s="28"/>
    </row>
    <row r="166" spans="1:5" ht="70.2" customHeight="1">
      <c r="A166" s="29" t="s">
        <v>70</v>
      </c>
      <c r="B166" s="51" t="s">
        <v>255</v>
      </c>
      <c r="C166" s="31">
        <v>85</v>
      </c>
      <c r="D166" s="32"/>
      <c r="E166" s="33">
        <f t="shared" ref="E166" si="29">C166*D166</f>
        <v>0</v>
      </c>
    </row>
    <row r="167" spans="1:5" ht="15.6">
      <c r="A167" s="34" t="s">
        <v>71</v>
      </c>
      <c r="B167" s="48" t="s">
        <v>72</v>
      </c>
      <c r="C167" s="13">
        <v>30</v>
      </c>
      <c r="D167" s="35"/>
      <c r="E167" s="36">
        <f>C167*D167</f>
        <v>0</v>
      </c>
    </row>
    <row r="168" spans="1:5" ht="15.6">
      <c r="A168" s="119" t="s">
        <v>71</v>
      </c>
      <c r="B168" s="118" t="s">
        <v>321</v>
      </c>
      <c r="C168" s="94">
        <v>50</v>
      </c>
      <c r="D168" s="95"/>
      <c r="E168" s="36">
        <f>C168*D168</f>
        <v>0</v>
      </c>
    </row>
    <row r="169" spans="1:5" ht="16.2" thickBot="1">
      <c r="A169" s="37" t="s">
        <v>71</v>
      </c>
      <c r="B169" s="49" t="s">
        <v>256</v>
      </c>
      <c r="C169" s="39">
        <v>30</v>
      </c>
      <c r="D169" s="40"/>
      <c r="E169" s="41">
        <f t="shared" ref="E169" si="30">C169*D169</f>
        <v>0</v>
      </c>
    </row>
    <row r="170" spans="1:5" ht="16.2" thickBot="1">
      <c r="A170" s="28"/>
      <c r="B170" s="28"/>
      <c r="C170" s="28"/>
      <c r="D170" s="28"/>
      <c r="E170" s="7">
        <f>SUM(E166:E169)</f>
        <v>0</v>
      </c>
    </row>
    <row r="171" spans="1:5" ht="15" thickTop="1">
      <c r="A171" s="28"/>
      <c r="B171" s="28"/>
      <c r="C171" s="28"/>
      <c r="D171" s="28"/>
      <c r="E171" s="28"/>
    </row>
    <row r="172" spans="1:5" ht="18.600000000000001" thickBot="1">
      <c r="A172" s="3" t="s">
        <v>73</v>
      </c>
      <c r="B172" s="28"/>
      <c r="C172" s="28"/>
      <c r="D172" s="28"/>
      <c r="E172" s="28"/>
    </row>
    <row r="173" spans="1:5" ht="15.6">
      <c r="A173" s="180" t="s">
        <v>74</v>
      </c>
      <c r="B173" s="181"/>
      <c r="C173" s="31">
        <v>40</v>
      </c>
      <c r="D173" s="32"/>
      <c r="E173" s="33">
        <f>C173*D173</f>
        <v>0</v>
      </c>
    </row>
    <row r="174" spans="1:5" ht="15.6">
      <c r="A174" s="182" t="s">
        <v>75</v>
      </c>
      <c r="B174" s="173"/>
      <c r="C174" s="13">
        <v>75</v>
      </c>
      <c r="D174" s="35"/>
      <c r="E174" s="36">
        <f>C174*D174</f>
        <v>0</v>
      </c>
    </row>
    <row r="175" spans="1:5" ht="15.6">
      <c r="A175" s="182" t="s">
        <v>76</v>
      </c>
      <c r="B175" s="173"/>
      <c r="C175" s="13">
        <v>55</v>
      </c>
      <c r="D175" s="35"/>
      <c r="E175" s="36">
        <f t="shared" ref="E175:E177" si="31">C175*D175</f>
        <v>0</v>
      </c>
    </row>
    <row r="176" spans="1:5" ht="15.6">
      <c r="A176" s="182" t="s">
        <v>167</v>
      </c>
      <c r="B176" s="173"/>
      <c r="C176" s="13">
        <v>75</v>
      </c>
      <c r="D176" s="35"/>
      <c r="E176" s="36">
        <f t="shared" si="31"/>
        <v>0</v>
      </c>
    </row>
    <row r="177" spans="1:7" ht="15.6">
      <c r="A177" s="182" t="s">
        <v>77</v>
      </c>
      <c r="B177" s="173"/>
      <c r="C177" s="13">
        <v>250</v>
      </c>
      <c r="D177" s="35"/>
      <c r="E177" s="36">
        <f t="shared" si="31"/>
        <v>0</v>
      </c>
    </row>
    <row r="178" spans="1:7" ht="15.6">
      <c r="A178" s="182" t="s">
        <v>78</v>
      </c>
      <c r="B178" s="173"/>
      <c r="C178" s="13">
        <v>20</v>
      </c>
      <c r="D178" s="35"/>
      <c r="E178" s="36">
        <f>C178*D178</f>
        <v>0</v>
      </c>
    </row>
    <row r="179" spans="1:7" ht="15.6">
      <c r="A179" s="182" t="s">
        <v>212</v>
      </c>
      <c r="B179" s="173"/>
      <c r="C179" s="13">
        <v>90</v>
      </c>
      <c r="D179" s="35"/>
      <c r="E179" s="36">
        <f t="shared" ref="E179:E182" si="32">C179*D179</f>
        <v>0</v>
      </c>
    </row>
    <row r="180" spans="1:7" ht="15.6">
      <c r="A180" s="177" t="s">
        <v>257</v>
      </c>
      <c r="B180" s="171"/>
      <c r="C180" s="13">
        <v>150</v>
      </c>
      <c r="D180" s="35"/>
      <c r="E180" s="36">
        <f t="shared" si="32"/>
        <v>0</v>
      </c>
    </row>
    <row r="181" spans="1:7" ht="15.6">
      <c r="A181" s="176" t="s">
        <v>258</v>
      </c>
      <c r="B181" s="173"/>
      <c r="C181" s="13">
        <v>45</v>
      </c>
      <c r="D181" s="35"/>
      <c r="E181" s="36">
        <f t="shared" si="32"/>
        <v>0</v>
      </c>
    </row>
    <row r="182" spans="1:7" ht="15.6">
      <c r="A182" s="176" t="s">
        <v>259</v>
      </c>
      <c r="B182" s="173"/>
      <c r="C182" s="13">
        <v>45</v>
      </c>
      <c r="D182" s="35"/>
      <c r="E182" s="36">
        <f t="shared" si="32"/>
        <v>0</v>
      </c>
    </row>
    <row r="183" spans="1:7" ht="15.6">
      <c r="A183" s="176" t="s">
        <v>260</v>
      </c>
      <c r="B183" s="173"/>
      <c r="C183" s="13">
        <v>45</v>
      </c>
      <c r="D183" s="35"/>
      <c r="E183" s="36">
        <f>C183*D183</f>
        <v>0</v>
      </c>
    </row>
    <row r="184" spans="1:7" ht="16.2" thickBot="1">
      <c r="A184" s="212" t="s">
        <v>261</v>
      </c>
      <c r="B184" s="192"/>
      <c r="C184" s="39">
        <v>80</v>
      </c>
      <c r="D184" s="40"/>
      <c r="E184" s="41">
        <f t="shared" ref="E184" si="33">C184*D184</f>
        <v>0</v>
      </c>
    </row>
    <row r="185" spans="1:7" ht="16.2" thickBot="1">
      <c r="A185" s="28"/>
      <c r="B185" s="28"/>
      <c r="C185" s="28"/>
      <c r="D185" s="28"/>
      <c r="E185" s="7">
        <f>SUM(E173:E184)</f>
        <v>0</v>
      </c>
    </row>
    <row r="186" spans="1:7" ht="19.2" thickTop="1" thickBot="1">
      <c r="A186" s="3" t="s">
        <v>79</v>
      </c>
      <c r="B186" s="28"/>
      <c r="C186" s="28"/>
      <c r="D186" s="28"/>
      <c r="E186" s="28"/>
    </row>
    <row r="187" spans="1:7" ht="58.2" thickBot="1">
      <c r="A187" s="173" t="s">
        <v>163</v>
      </c>
      <c r="B187" s="173"/>
      <c r="C187" s="13">
        <v>200</v>
      </c>
      <c r="D187" s="35"/>
      <c r="E187" s="59">
        <f>C187*D187</f>
        <v>0</v>
      </c>
      <c r="G187" s="52" t="s">
        <v>230</v>
      </c>
    </row>
    <row r="188" spans="1:7" ht="15.6">
      <c r="A188" s="173" t="s">
        <v>198</v>
      </c>
      <c r="B188" s="173"/>
      <c r="C188" s="13">
        <v>200</v>
      </c>
      <c r="D188" s="35"/>
      <c r="E188" s="59">
        <f>C188*D188</f>
        <v>0</v>
      </c>
    </row>
    <row r="189" spans="1:7" ht="15.6">
      <c r="A189" s="173" t="s">
        <v>80</v>
      </c>
      <c r="B189" s="173"/>
      <c r="C189" s="13">
        <v>50</v>
      </c>
      <c r="D189" s="35"/>
      <c r="E189" s="59">
        <f>C189*D189</f>
        <v>0</v>
      </c>
    </row>
    <row r="190" spans="1:7" ht="15.6">
      <c r="A190" s="173" t="s">
        <v>199</v>
      </c>
      <c r="B190" s="173"/>
      <c r="C190" s="13">
        <v>150</v>
      </c>
      <c r="D190" s="35"/>
      <c r="E190" s="59">
        <f t="shared" ref="E190:E192" si="34">C190*D190</f>
        <v>0</v>
      </c>
    </row>
    <row r="191" spans="1:7" ht="15.6">
      <c r="A191" s="173" t="s">
        <v>83</v>
      </c>
      <c r="B191" s="173"/>
      <c r="C191" s="13">
        <v>850</v>
      </c>
      <c r="D191" s="35"/>
      <c r="E191" s="59">
        <f t="shared" si="34"/>
        <v>0</v>
      </c>
    </row>
    <row r="192" spans="1:7" ht="15.6">
      <c r="A192" s="196" t="s">
        <v>162</v>
      </c>
      <c r="B192" s="197"/>
      <c r="C192" s="13">
        <v>850</v>
      </c>
      <c r="D192" s="35"/>
      <c r="E192" s="59">
        <f t="shared" si="34"/>
        <v>0</v>
      </c>
    </row>
    <row r="193" spans="1:7" ht="15.6">
      <c r="A193" s="173" t="s">
        <v>89</v>
      </c>
      <c r="B193" s="173"/>
      <c r="C193" s="13">
        <v>850</v>
      </c>
      <c r="D193" s="35"/>
      <c r="E193" s="59">
        <f t="shared" ref="E193:E205" si="35">C193*D193</f>
        <v>0</v>
      </c>
    </row>
    <row r="194" spans="1:7" ht="15.6">
      <c r="A194" s="173" t="s">
        <v>84</v>
      </c>
      <c r="B194" s="173"/>
      <c r="C194" s="13">
        <v>900</v>
      </c>
      <c r="D194" s="35"/>
      <c r="E194" s="59">
        <f>C194*D194</f>
        <v>0</v>
      </c>
    </row>
    <row r="195" spans="1:7" ht="15.6">
      <c r="A195" s="213" t="s">
        <v>314</v>
      </c>
      <c r="B195" s="173"/>
      <c r="C195" s="60">
        <v>2500</v>
      </c>
      <c r="D195" s="35"/>
      <c r="E195" s="59">
        <f t="shared" si="35"/>
        <v>0</v>
      </c>
      <c r="G195" s="28"/>
    </row>
    <row r="196" spans="1:7" ht="15.6">
      <c r="A196" s="213" t="s">
        <v>315</v>
      </c>
      <c r="B196" s="173"/>
      <c r="C196" s="60">
        <v>5000</v>
      </c>
      <c r="D196" s="35"/>
      <c r="E196" s="59">
        <f t="shared" si="35"/>
        <v>0</v>
      </c>
      <c r="G196" s="28"/>
    </row>
    <row r="197" spans="1:7" ht="15.6">
      <c r="A197" s="173" t="s">
        <v>216</v>
      </c>
      <c r="B197" s="173"/>
      <c r="C197" s="13">
        <v>200</v>
      </c>
      <c r="D197" s="35"/>
      <c r="E197" s="59">
        <f t="shared" si="35"/>
        <v>0</v>
      </c>
    </row>
    <row r="198" spans="1:7" ht="15.6">
      <c r="A198" s="196" t="s">
        <v>168</v>
      </c>
      <c r="B198" s="197"/>
      <c r="C198" s="13">
        <v>400</v>
      </c>
      <c r="D198" s="35"/>
      <c r="E198" s="59">
        <f t="shared" si="35"/>
        <v>0</v>
      </c>
    </row>
    <row r="199" spans="1:7" ht="63" customHeight="1">
      <c r="A199" s="210" t="s">
        <v>213</v>
      </c>
      <c r="B199" s="211"/>
      <c r="C199" s="13">
        <v>500</v>
      </c>
      <c r="D199" s="35"/>
      <c r="E199" s="59">
        <f t="shared" si="35"/>
        <v>0</v>
      </c>
    </row>
    <row r="200" spans="1:7" ht="15.6">
      <c r="A200" s="183" t="s">
        <v>214</v>
      </c>
      <c r="B200" s="184"/>
      <c r="C200" s="60">
        <v>15</v>
      </c>
      <c r="D200" s="35"/>
      <c r="E200" s="61">
        <f t="shared" si="35"/>
        <v>0</v>
      </c>
    </row>
    <row r="201" spans="1:7" ht="15.6">
      <c r="A201" s="189" t="s">
        <v>240</v>
      </c>
      <c r="B201" s="184"/>
      <c r="C201" s="60">
        <v>15</v>
      </c>
      <c r="D201" s="35"/>
      <c r="E201" s="61">
        <f t="shared" si="35"/>
        <v>0</v>
      </c>
    </row>
    <row r="202" spans="1:7" ht="15.6">
      <c r="A202" s="189" t="s">
        <v>241</v>
      </c>
      <c r="B202" s="184"/>
      <c r="C202" s="60">
        <v>10</v>
      </c>
      <c r="D202" s="35"/>
      <c r="E202" s="61">
        <f t="shared" si="35"/>
        <v>0</v>
      </c>
    </row>
    <row r="203" spans="1:7" ht="15.6">
      <c r="A203" s="183" t="s">
        <v>215</v>
      </c>
      <c r="B203" s="184"/>
      <c r="C203" s="60">
        <v>20</v>
      </c>
      <c r="D203" s="35"/>
      <c r="E203" s="61">
        <f t="shared" si="35"/>
        <v>0</v>
      </c>
    </row>
    <row r="204" spans="1:7" ht="16.2" thickBot="1">
      <c r="A204" s="189" t="s">
        <v>243</v>
      </c>
      <c r="B204" s="184"/>
      <c r="C204" s="60">
        <v>6</v>
      </c>
      <c r="D204" s="35"/>
      <c r="E204" s="61">
        <f t="shared" si="35"/>
        <v>0</v>
      </c>
    </row>
    <row r="205" spans="1:7" ht="31.8" customHeight="1" thickBot="1">
      <c r="A205" s="190" t="s">
        <v>316</v>
      </c>
      <c r="B205" s="184"/>
      <c r="C205" s="60">
        <v>6</v>
      </c>
      <c r="D205" s="35"/>
      <c r="E205" s="61">
        <f t="shared" si="35"/>
        <v>0</v>
      </c>
      <c r="G205" s="56" t="s">
        <v>242</v>
      </c>
    </row>
    <row r="206" spans="1:7" ht="16.2" thickBot="1">
      <c r="A206" s="28"/>
      <c r="B206" s="28"/>
      <c r="C206" s="28"/>
      <c r="D206" s="28"/>
      <c r="E206" s="8">
        <f>SUM(E187:E205)</f>
        <v>0</v>
      </c>
    </row>
    <row r="207" spans="1:7" ht="19.2" customHeight="1" thickTop="1"/>
    <row r="208" spans="1:7" ht="15" thickBot="1">
      <c r="B208" s="28"/>
      <c r="C208" s="28"/>
      <c r="D208" s="28"/>
      <c r="E208" s="28"/>
      <c r="F208" s="28"/>
    </row>
    <row r="209" spans="2:6" ht="25.95" customHeight="1" thickBot="1">
      <c r="B209" s="28"/>
      <c r="C209" s="5" t="s">
        <v>81</v>
      </c>
      <c r="D209" s="62"/>
      <c r="E209" s="9">
        <f>E18</f>
        <v>0</v>
      </c>
      <c r="F209" s="28"/>
    </row>
    <row r="210" spans="2:6" ht="25.95" customHeight="1" thickBot="1">
      <c r="B210" s="28"/>
      <c r="C210" s="5" t="s">
        <v>82</v>
      </c>
      <c r="D210" s="62"/>
      <c r="E210" s="9">
        <f>SUM(E37+E62+E68+E78+E83+E104+E121+E130+E142+E150+E160+E162+E170+E185)</f>
        <v>0</v>
      </c>
      <c r="F210" s="28"/>
    </row>
    <row r="211" spans="2:6" ht="25.95" customHeight="1" thickBot="1">
      <c r="B211" s="28"/>
      <c r="C211" s="5" t="s">
        <v>79</v>
      </c>
      <c r="D211" s="62"/>
      <c r="E211" s="9">
        <f>E206</f>
        <v>0</v>
      </c>
      <c r="F211" s="28"/>
    </row>
    <row r="212" spans="2:6" ht="25.95" customHeight="1" thickBot="1">
      <c r="B212" s="28"/>
      <c r="C212" s="5" t="s">
        <v>86</v>
      </c>
      <c r="D212" s="62"/>
      <c r="E212" s="9">
        <f>(E210+E211)*10%</f>
        <v>0</v>
      </c>
      <c r="F212" s="28"/>
    </row>
    <row r="213" spans="2:6" ht="25.95" customHeight="1" thickBot="1">
      <c r="B213" s="28"/>
      <c r="C213" s="5" t="s">
        <v>85</v>
      </c>
      <c r="D213" s="62"/>
      <c r="E213" s="77">
        <f>SUM(E209:E212)</f>
        <v>0</v>
      </c>
      <c r="F213" s="28"/>
    </row>
    <row r="214" spans="2:6" ht="25.95" customHeight="1">
      <c r="B214" s="28"/>
      <c r="C214" s="28"/>
      <c r="D214" s="28"/>
      <c r="E214" s="28"/>
      <c r="F214" s="28"/>
    </row>
    <row r="215" spans="2:6" ht="25.95" customHeight="1" thickBot="1">
      <c r="B215" s="28"/>
      <c r="C215" s="28"/>
      <c r="D215" s="28"/>
      <c r="E215" s="28"/>
      <c r="F215" s="28"/>
    </row>
    <row r="216" spans="2:6" ht="25.95" customHeight="1" thickBot="1">
      <c r="B216" s="28"/>
      <c r="C216" s="5" t="s">
        <v>317</v>
      </c>
      <c r="D216" s="62"/>
      <c r="E216" s="6"/>
      <c r="F216" s="28"/>
    </row>
    <row r="217" spans="2:6" ht="25.95" customHeight="1" thickBot="1">
      <c r="B217" s="28"/>
      <c r="C217" s="5" t="s">
        <v>318</v>
      </c>
      <c r="D217" s="62"/>
      <c r="E217" s="6"/>
      <c r="F217" s="28"/>
    </row>
    <row r="218" spans="2:6" ht="25.95" customHeight="1" thickBot="1">
      <c r="B218" s="28"/>
      <c r="C218" s="5" t="s">
        <v>87</v>
      </c>
      <c r="D218" s="62"/>
      <c r="E218" s="77">
        <f>SUM(E216:E217)</f>
        <v>0</v>
      </c>
      <c r="F218" s="28"/>
    </row>
    <row r="219" spans="2:6" ht="25.95" customHeight="1" thickBot="1">
      <c r="B219" s="28"/>
      <c r="C219" s="28"/>
      <c r="D219" s="28"/>
      <c r="E219" s="28"/>
      <c r="F219" s="28"/>
    </row>
    <row r="220" spans="2:6" ht="25.95" customHeight="1" thickBot="1">
      <c r="B220" s="28"/>
      <c r="C220" s="5" t="s">
        <v>88</v>
      </c>
      <c r="D220" s="63"/>
      <c r="E220" s="77">
        <f>E213-E218</f>
        <v>0</v>
      </c>
      <c r="F220" s="28"/>
    </row>
    <row r="221" spans="2:6">
      <c r="B221" s="28"/>
      <c r="C221" s="28"/>
      <c r="D221" s="28"/>
      <c r="E221" s="28"/>
      <c r="F221" s="28"/>
    </row>
    <row r="222" spans="2:6">
      <c r="B222" s="28"/>
      <c r="C222" s="28"/>
      <c r="D222" s="28"/>
      <c r="E222" s="28"/>
      <c r="F222" s="28"/>
    </row>
  </sheetData>
  <mergeCells count="119">
    <mergeCell ref="G40:G41"/>
    <mergeCell ref="A58:B58"/>
    <mergeCell ref="A202:B202"/>
    <mergeCell ref="G32:G35"/>
    <mergeCell ref="A147:B147"/>
    <mergeCell ref="A138:B138"/>
    <mergeCell ref="A174:B174"/>
    <mergeCell ref="A178:B178"/>
    <mergeCell ref="A176:B176"/>
    <mergeCell ref="A200:B200"/>
    <mergeCell ref="A196:B196"/>
    <mergeCell ref="A148:B148"/>
    <mergeCell ref="A153:B153"/>
    <mergeCell ref="A158:B158"/>
    <mergeCell ref="A149:B149"/>
    <mergeCell ref="A152:B152"/>
    <mergeCell ref="A159:B159"/>
    <mergeCell ref="A154:B154"/>
    <mergeCell ref="A155:B155"/>
    <mergeCell ref="A191:B191"/>
    <mergeCell ref="A183:B183"/>
    <mergeCell ref="A192:B192"/>
    <mergeCell ref="A197:B197"/>
    <mergeCell ref="A109:B109"/>
    <mergeCell ref="A201:B201"/>
    <mergeCell ref="A199:B199"/>
    <mergeCell ref="A193:B193"/>
    <mergeCell ref="A194:B194"/>
    <mergeCell ref="A182:B182"/>
    <mergeCell ref="A175:B175"/>
    <mergeCell ref="A177:B177"/>
    <mergeCell ref="A184:B184"/>
    <mergeCell ref="A187:B187"/>
    <mergeCell ref="A188:B188"/>
    <mergeCell ref="A181:B181"/>
    <mergeCell ref="A189:B189"/>
    <mergeCell ref="A190:B190"/>
    <mergeCell ref="A195:B195"/>
    <mergeCell ref="A1:E2"/>
    <mergeCell ref="A44:B44"/>
    <mergeCell ref="A40:B40"/>
    <mergeCell ref="A41:B41"/>
    <mergeCell ref="A42:B42"/>
    <mergeCell ref="A43:B43"/>
    <mergeCell ref="A88:B88"/>
    <mergeCell ref="A46:B46"/>
    <mergeCell ref="A48:B48"/>
    <mergeCell ref="A49:B49"/>
    <mergeCell ref="A50:B50"/>
    <mergeCell ref="A51:B51"/>
    <mergeCell ref="A52:B52"/>
    <mergeCell ref="A54:B54"/>
    <mergeCell ref="A87:B87"/>
    <mergeCell ref="A45:B45"/>
    <mergeCell ref="A47:B47"/>
    <mergeCell ref="A53:B53"/>
    <mergeCell ref="A55:B55"/>
    <mergeCell ref="A56:B56"/>
    <mergeCell ref="A57:B57"/>
    <mergeCell ref="A204:B204"/>
    <mergeCell ref="A205:B205"/>
    <mergeCell ref="A118:B118"/>
    <mergeCell ref="A120:B120"/>
    <mergeCell ref="A123:B123"/>
    <mergeCell ref="A132:B132"/>
    <mergeCell ref="A133:B133"/>
    <mergeCell ref="A135:B135"/>
    <mergeCell ref="A136:B136"/>
    <mergeCell ref="A139:B139"/>
    <mergeCell ref="A141:B141"/>
    <mergeCell ref="A129:B129"/>
    <mergeCell ref="A119:B119"/>
    <mergeCell ref="A162:B162"/>
    <mergeCell ref="A173:B173"/>
    <mergeCell ref="A144:B144"/>
    <mergeCell ref="A124:B124"/>
    <mergeCell ref="A127:B127"/>
    <mergeCell ref="A145:B145"/>
    <mergeCell ref="A137:B137"/>
    <mergeCell ref="A125:B125"/>
    <mergeCell ref="A198:B198"/>
    <mergeCell ref="A180:B180"/>
    <mergeCell ref="A179:B179"/>
    <mergeCell ref="A203:B203"/>
    <mergeCell ref="A39:B39"/>
    <mergeCell ref="A89:B89"/>
    <mergeCell ref="A91:B91"/>
    <mergeCell ref="A92:B92"/>
    <mergeCell ref="A93:B93"/>
    <mergeCell ref="A94:B94"/>
    <mergeCell ref="A90:B90"/>
    <mergeCell ref="A111:B111"/>
    <mergeCell ref="A115:B115"/>
    <mergeCell ref="A116:B116"/>
    <mergeCell ref="A117:B117"/>
    <mergeCell ref="A114:B114"/>
    <mergeCell ref="A95:B95"/>
    <mergeCell ref="A96:B96"/>
    <mergeCell ref="A99:B99"/>
    <mergeCell ref="A101:B101"/>
    <mergeCell ref="A103:B103"/>
    <mergeCell ref="A113:B113"/>
    <mergeCell ref="A112:B112"/>
    <mergeCell ref="A110:B110"/>
    <mergeCell ref="A98:B98"/>
    <mergeCell ref="A97:B97"/>
    <mergeCell ref="A100:B100"/>
    <mergeCell ref="A134:B134"/>
    <mergeCell ref="A146:B146"/>
    <mergeCell ref="A102:B102"/>
    <mergeCell ref="A126:B126"/>
    <mergeCell ref="A156:B156"/>
    <mergeCell ref="A157:B157"/>
    <mergeCell ref="A140:B140"/>
    <mergeCell ref="A128:B128"/>
    <mergeCell ref="A163:B163"/>
    <mergeCell ref="A106:B106"/>
    <mergeCell ref="A107:B107"/>
    <mergeCell ref="A108:B108"/>
  </mergeCells>
  <pageMargins left="0.7" right="0.7" top="0.75" bottom="0.75" header="0.3" footer="0.3"/>
  <pageSetup paperSize="9" scale="49" fitToHeight="0" orientation="portrait" horizontalDpi="0" verticalDpi="0" r:id="rId1"/>
  <rowBreaks count="4" manualBreakCount="4">
    <brk id="37" max="16383" man="1"/>
    <brk id="68" max="16383" man="1"/>
    <brk id="85" max="16383" man="1"/>
    <brk id="164" max="16383" man="1"/>
  </rowBreaks>
  <ignoredErrors>
    <ignoredError sqref="E219:E220 E214:E215 E207:E208 E16 E193:E195 E184 E59:E61 E120 E111 E113:E114 E48:E52 E186:E191 E161 E169 E149 E103 E86:E96 E99 E29:E36 E122:E123 E129 E141 E181:E182 E177:E179 E69:E72 E105:E109 E143:E144 E151 E54 E135:E136 E153 E198:E200 E38 E40:E46 E20:E27 E63:E67 E171:E175 E139 E79:E82 E131:E133 E101 E164:E167 E8:E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Terms and conditions</vt:lpstr>
      <vt:lpstr>MENU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Oertli</dc:creator>
  <cp:lastModifiedBy>info</cp:lastModifiedBy>
  <cp:lastPrinted>2026-06-25T10:12:20Z</cp:lastPrinted>
  <dcterms:created xsi:type="dcterms:W3CDTF">2023-09-07T03:42:07Z</dcterms:created>
  <dcterms:modified xsi:type="dcterms:W3CDTF">2026-06-25T12:04:00Z</dcterms:modified>
</cp:coreProperties>
</file>